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965" activeTab="0"/>
  </bookViews>
  <sheets>
    <sheet name="常规计划" sheetId="1" r:id="rId1"/>
    <sheet name="项目调整" sheetId="2" r:id="rId2"/>
  </sheets>
  <definedNames>
    <definedName name="_xlnm._FilterDatabase" localSheetId="0" hidden="1">'常规计划'!$A$4:$P$202</definedName>
    <definedName name="_xlnm.Print_Area" localSheetId="0">'常规计划'!$A$1:$K$202</definedName>
    <definedName name="_xlnm.Print_Area" localSheetId="1">'项目调整'!$A$1:$G$10</definedName>
    <definedName name="_xlnm.Print_Titles" localSheetId="0">'常规计划'!$4:$4</definedName>
  </definedNames>
  <calcPr fullCalcOnLoad="1"/>
</workbook>
</file>

<file path=xl/sharedStrings.xml><?xml version="1.0" encoding="utf-8"?>
<sst xmlns="http://schemas.openxmlformats.org/spreadsheetml/2006/main" count="1238" uniqueCount="682">
  <si>
    <t>序号</t>
  </si>
  <si>
    <t>专业委</t>
  </si>
  <si>
    <t>计划项目名称</t>
  </si>
  <si>
    <t>制修订</t>
  </si>
  <si>
    <t>被修订标准号</t>
  </si>
  <si>
    <t>采用国际标准或国外先进标准</t>
  </si>
  <si>
    <t>负责承担单位</t>
  </si>
  <si>
    <t>参加起草单位</t>
  </si>
  <si>
    <t>备注</t>
  </si>
  <si>
    <t>计划编号</t>
  </si>
  <si>
    <t>完成时间</t>
  </si>
  <si>
    <t>检疫犬的应用和管理规范</t>
  </si>
  <si>
    <t>进口饲料级油脂/混合油检验检疫规程</t>
  </si>
  <si>
    <t>动物检疫专业方法标准验证程序</t>
  </si>
  <si>
    <t>进境熊蜂现场检疫监管规程</t>
  </si>
  <si>
    <t>饲用发酵血球蛋白粉检验监管规程</t>
  </si>
  <si>
    <t>口蹄疫非结构蛋白抗体检疫技术规范</t>
  </si>
  <si>
    <t>进出境洗净羊毛检疫技术规范</t>
  </si>
  <si>
    <t>鹿种鉴定技术规范</t>
  </si>
  <si>
    <t>水生动物及其产品中乙烯雌酚、甲孕酮液相芯片检验技术规范</t>
  </si>
  <si>
    <t>螯虾瘟检疫技术规范</t>
  </si>
  <si>
    <t>斑点叉尾鮰病毒病检疫技术规范</t>
  </si>
  <si>
    <t>箭毒蛙壶菌病检疫技术规范</t>
  </si>
  <si>
    <t>动物产品中肠出血性大肠杆菌O104:H4检疫技术规范</t>
  </si>
  <si>
    <t>家蚕微粒子病检疫技术规范</t>
  </si>
  <si>
    <t>亨德拉病检疫技术规范</t>
  </si>
  <si>
    <t>进出口纺织品质量符合性评价方法 抽样 纺织织物</t>
  </si>
  <si>
    <t>进出口纺织品质量符合性评价方法 抽样 特种纺织品</t>
  </si>
  <si>
    <t>进出口纺织品质量符合性评价方法 纺织原料 棉花</t>
  </si>
  <si>
    <t>进出口纺织品质量符合性评价方法 纺织原料 蚕丝类 生丝</t>
  </si>
  <si>
    <t>进出口纺织品质量符合性评价方法 纺织原料 蚕丝类 绢丝</t>
  </si>
  <si>
    <t>进出口纺织品质量符合性评价方法 纺织原料 羊毛</t>
  </si>
  <si>
    <t>进出口纺织品质量符合性评价方法 纺织原料 特种动物毛</t>
  </si>
  <si>
    <t>进出口纺织品质量符合性评价方法 纺织制品 抽纱制品</t>
  </si>
  <si>
    <t>进出口纺织品质量符合性评价方法 纺织制品 婴幼儿用围嘴</t>
  </si>
  <si>
    <t>进出口纺织品质量符合性评价方法 服装 户外运动服装</t>
  </si>
  <si>
    <t>进出口纺织品质量符合性评价方法 服装 真丝服装</t>
  </si>
  <si>
    <t>进出口纺织品质量符合性评价方法 特种纺织品 医用纺织品</t>
  </si>
  <si>
    <t>进出口纺织品中邻苯二甲酸酯含量的定量分析方法</t>
  </si>
  <si>
    <t>进出口汽车用纺织品中安全项目检测规范</t>
  </si>
  <si>
    <t>进出口纺织品功能性项目检测方法 防水、防油、防污性能</t>
  </si>
  <si>
    <t>进出口羽毛绒蓬松度检验方法 多功能蓬松度仪测试法</t>
  </si>
  <si>
    <t>进出口纺织品防钻绒性检验方法 撞击法</t>
  </si>
  <si>
    <t>检验检疫实验室基建规划通用规范</t>
  </si>
  <si>
    <t>检验检疫实验室管理通用要求</t>
  </si>
  <si>
    <t>实验室仪器设备期间核查通用规范</t>
  </si>
  <si>
    <t>检验检疫实验室危险品管理规范</t>
  </si>
  <si>
    <t>检验检疫实验室病原微生物风险评估指南</t>
  </si>
  <si>
    <t>检验检疫实验室风险防控通用规范</t>
  </si>
  <si>
    <t>基于物联网的进出境（集装箱）货物智能监管平台用电子封识系统</t>
  </si>
  <si>
    <t>中国电子检验检疫信息系统开发技术规范</t>
  </si>
  <si>
    <t>检验检疫信息系统数据交换规范</t>
  </si>
  <si>
    <t>检验检疫信息化项目管理规范</t>
  </si>
  <si>
    <t>进出口商品风险预警及快速反应管理指南</t>
  </si>
  <si>
    <t>进出口商品通报信息风险评估指南</t>
  </si>
  <si>
    <t>进出口质量安全风险信息管理指南</t>
  </si>
  <si>
    <t>进出口商品质量安全事故信息采集和处理规范</t>
  </si>
  <si>
    <t>进出口消费品潜在伤害程度评定规范</t>
  </si>
  <si>
    <t>进出口铜精矿中汞含量的测定 原子荧光光谱法</t>
  </si>
  <si>
    <t>铬矿石中三氧化二铬的测定 微波溶样-自动电位滴定法</t>
  </si>
  <si>
    <t>出口三氧化二锑中铅、铁、铜、砷、硒、铋、镉、汞含量的测定 电感耦合等离子体原子发射光谱法</t>
  </si>
  <si>
    <t>液态烃类中硫化氢与硫醇硫含量的测定 电位滴定法</t>
  </si>
  <si>
    <t>橡胶和塑料制品中硅酸铝耐火纤维的测定</t>
  </si>
  <si>
    <t>铁矿适运水分极限插入度测定方法</t>
  </si>
  <si>
    <t>难溶合金钢中铬、镍、硅、锰、铝、磷、钨、钼、钴、钒含量的测定 电感耦合等离子体原子发射光谱法</t>
  </si>
  <si>
    <t>液态化工品中三氯苯的测定 气相色谱-质谱法</t>
  </si>
  <si>
    <t>进出口钕铁硼永磁材料中Nd、Dy、Pr、La、Co、B、Al的测定 电感耦合等离子体原子发射光谱法</t>
  </si>
  <si>
    <t>白云石、石灰石中主次成分含量的测定 X射线荧光光谱法</t>
  </si>
  <si>
    <t>石膏及石膏制品中重金属元素含量的测定 电感耦合等离子体质谱法</t>
  </si>
  <si>
    <t>溶剂型木器涂料中7种卤代烃含量的测定 顶空-气相色谱质谱法</t>
  </si>
  <si>
    <t>进口旧机电产品检验技术要求 非金属加工切削机床</t>
  </si>
  <si>
    <t>进口旧机电产品检验技术要求 加工金属的冲压机床</t>
  </si>
  <si>
    <t>进口旧机电产品检验技术要求 电炉、电烘箱、热处理设备</t>
  </si>
  <si>
    <t>进口旧机电产品检验技术要求 土方运输机械</t>
  </si>
  <si>
    <t>进口旧机电产品检验技术要求 桩工机械</t>
  </si>
  <si>
    <t>进口电子电工行业成套设备检验技术要求 电线电缆制造专用设备</t>
  </si>
  <si>
    <t>进口建筑材料行业成套设备检验技术要求 水泥及制品设备</t>
  </si>
  <si>
    <t>进口通讯行业成套设备检验技术要求 卫星地面站设备</t>
  </si>
  <si>
    <t>出口健身器材检验规程 通用要求</t>
  </si>
  <si>
    <t>出口模具检验规程</t>
  </si>
  <si>
    <t>进出口机动车儿童安全座椅检验技术要求</t>
  </si>
  <si>
    <t>进出口电焊机检验技术要求 电焊机的能效</t>
  </si>
  <si>
    <t>生活用纸中乙二醛的测定</t>
  </si>
  <si>
    <t>进出口皮革产品中六价铬的测定</t>
  </si>
  <si>
    <t>玩具材料中致敏性香味剂的测定 GC-MS法</t>
  </si>
  <si>
    <t>塑料及其制品中2-苯基-2-丙醇的测定方法</t>
  </si>
  <si>
    <t>卫生洁具耐急冷急热性试验方法</t>
  </si>
  <si>
    <t>出口性辅助器具检验规程</t>
  </si>
  <si>
    <t>橡胶制品中可萃取2-巯基苯并噻唑的测定方法</t>
  </si>
  <si>
    <t>皮革材料中异噻唑啉酮防霉剂的含量测定</t>
  </si>
  <si>
    <t>进出口轮胎气门嘴（芯）检验规程</t>
  </si>
  <si>
    <t>进出口荧光棒产品检验规程</t>
  </si>
  <si>
    <t>进出口化妆品中的喹诺酮药物测定 液相色谱-串联质谱法</t>
  </si>
  <si>
    <t>进出口化妆品中甲醇的测定 多维气相色谱-质谱联用法</t>
  </si>
  <si>
    <t>进出口食品风险监测工作样品规范性描述要求</t>
  </si>
  <si>
    <t>进出口食品专业通用技术要求 使用可追溯性/产品追踪方法导则</t>
  </si>
  <si>
    <t>食品加工卫生表面取样技术方法</t>
  </si>
  <si>
    <t>茶叶替代品（花草类）检验检疫规程</t>
  </si>
  <si>
    <t>进出口食用干花检验规程</t>
  </si>
  <si>
    <t>蜂产品中氯舒隆残留量的测定 液相色谱-串联质谱法</t>
  </si>
  <si>
    <t>进出口海产品中15种多环芳烃的测定 液相色谱-荧光法</t>
  </si>
  <si>
    <t>进出口食品中灭螨醌残留量的测定</t>
  </si>
  <si>
    <t>进出口中药材中真菌毒素的测定</t>
  </si>
  <si>
    <t>进出口油料和动植物油脂中多种农药残留量的测定 液相色谱-串联质谱法</t>
  </si>
  <si>
    <t>进出口根茎类中药材中多种有机氯、拟除虫菊酯类农药残留量的测定</t>
  </si>
  <si>
    <t>进出口葡萄酒中多种农药残留量的测定 气相色谱-质谱法</t>
  </si>
  <si>
    <t>进出口葡萄酒中多种染料的测定 液相色谱-串联质谱法</t>
  </si>
  <si>
    <t>进出口食品中红木素和降红木素的测定</t>
  </si>
  <si>
    <t>酱油中胱氨酸的测定</t>
  </si>
  <si>
    <t>进出口食品中黄樟素、异黄樟素、二氢黄樟素的测定</t>
  </si>
  <si>
    <t>面粉及其制品中偶氮甲酰胺及其降解产物的测定</t>
  </si>
  <si>
    <t>进出口中药材微生物学检验</t>
  </si>
  <si>
    <t>进出口食品中致病微生物分子分型 PFGE法</t>
  </si>
  <si>
    <t>进出口食品中致病微生物分子分型 MLST法</t>
  </si>
  <si>
    <t>食品常见过敏原LAMP系列检测方法</t>
  </si>
  <si>
    <t>常见食品过敏原可视芯片检测方法</t>
  </si>
  <si>
    <t>移动通信设备 运输包装检验规程</t>
  </si>
  <si>
    <t>出口商品运输包装全纸桶检验规程</t>
  </si>
  <si>
    <t>出口锂电池和电池组包装检验规程</t>
  </si>
  <si>
    <t>出口商品运输包装 开口马口铁罐检验规程</t>
  </si>
  <si>
    <t>国境口岸核生化有害因子呼吸防护装备使用规范</t>
  </si>
  <si>
    <t>国境口岸基孔肯雅热监测规程</t>
  </si>
  <si>
    <t>入出境人员医学咨询规范</t>
  </si>
  <si>
    <t>西表伊蚊鉴定方法</t>
  </si>
  <si>
    <t>国际航行船舶携带医学媒介生物采集方法</t>
  </si>
  <si>
    <t>入出境人员放射性除污规程</t>
  </si>
  <si>
    <t>入境邮（客）轮卫生检疫查验规程</t>
  </si>
  <si>
    <t>国境口岸类鼻疽菌实时荧光定量PCR检测方法</t>
  </si>
  <si>
    <t>国境口岸O1群、O139群霍乱弧菌和霍乱肠毒素三重实时荧光PCR的检测方法</t>
  </si>
  <si>
    <t>国境口岸传染病流行风险判定规则</t>
  </si>
  <si>
    <t>舞毒蛾监测技术指南</t>
  </si>
  <si>
    <t>舞毒蛾检疫鉴定方法</t>
  </si>
  <si>
    <t>红翅大小蠹检疫鉴定方法</t>
  </si>
  <si>
    <t>木薯绵粉蚧检疫鉴定方法</t>
  </si>
  <si>
    <t>南部松齿小蠹检疫鉴定方法</t>
  </si>
  <si>
    <t>入侵果实蝇检疫鉴定方法</t>
  </si>
  <si>
    <t>黄瓜花叶病毒检疫鉴定方法</t>
  </si>
  <si>
    <t>兰花病毒病微阵列芯片检测方法</t>
  </si>
  <si>
    <t>马铃薯M病毒检疫鉴定方法</t>
  </si>
  <si>
    <t>葡萄金黄化植原体检疫鉴定方法</t>
  </si>
  <si>
    <t>泰国根结线虫检疫鉴定方法</t>
  </si>
  <si>
    <t>伪短体线虫检疫鉴定方法</t>
  </si>
  <si>
    <t>船舶舞毒蛾查验规程</t>
  </si>
  <si>
    <t>出境组培兰花检疫规程</t>
  </si>
  <si>
    <t>进出境西瓜种子检疫规程</t>
  </si>
  <si>
    <t>进出口大蒜检疫规程</t>
  </si>
  <si>
    <t>进境集装箱空箱检疫规程</t>
  </si>
  <si>
    <t>检疫性实蝇突发疫情处置指南</t>
  </si>
  <si>
    <t>水果中实蝇类害虫冷处理技术指南</t>
  </si>
  <si>
    <t>鲜活农产品中磷化氢熏蒸气体残留测定方法</t>
  </si>
  <si>
    <t>木质包装真空熏蒸处理规程</t>
  </si>
  <si>
    <t>苹果蠹蛾辐照处理技术指南</t>
  </si>
  <si>
    <t>动物检疫</t>
  </si>
  <si>
    <t>纺织</t>
  </si>
  <si>
    <t>管理</t>
  </si>
  <si>
    <t>化矿金</t>
  </si>
  <si>
    <t>机电</t>
  </si>
  <si>
    <t>轻工</t>
  </si>
  <si>
    <t>食品</t>
  </si>
  <si>
    <t>卫生检疫</t>
  </si>
  <si>
    <t>植物检疫</t>
  </si>
  <si>
    <t>北京检验检疫局</t>
  </si>
  <si>
    <t>山东检验检疫局</t>
  </si>
  <si>
    <t>浙江检验检疫局</t>
  </si>
  <si>
    <t>江苏检验检疫局</t>
  </si>
  <si>
    <t>广东检验检疫局</t>
  </si>
  <si>
    <t>河北检验检疫局</t>
  </si>
  <si>
    <t>福建检验检疫局</t>
  </si>
  <si>
    <t>上海检验检疫局</t>
  </si>
  <si>
    <t>天津检验检疫局</t>
  </si>
  <si>
    <t>新疆检验检疫局</t>
  </si>
  <si>
    <t>辽宁检验检疫局</t>
  </si>
  <si>
    <t>深圳检验检疫局</t>
  </si>
  <si>
    <t>中国检科院</t>
  </si>
  <si>
    <t>厦门检验检疫局</t>
  </si>
  <si>
    <t>安徽检验检疫局</t>
  </si>
  <si>
    <t>河南检验检疫局</t>
  </si>
  <si>
    <t>四川检验检疫局</t>
  </si>
  <si>
    <t>湖北检验检疫局</t>
  </si>
  <si>
    <t>江西检验检疫局</t>
  </si>
  <si>
    <t>吉林检验检疫局</t>
  </si>
  <si>
    <t>总局信息中心</t>
  </si>
  <si>
    <t>宁波检验检疫局</t>
  </si>
  <si>
    <t>广西检验检疫局</t>
  </si>
  <si>
    <t>重庆检验检疫局</t>
  </si>
  <si>
    <t>湖南检验检疫局</t>
  </si>
  <si>
    <t>山西检验检疫局</t>
  </si>
  <si>
    <t>珠海检验检疫局</t>
  </si>
  <si>
    <t>海南检验检疫局</t>
  </si>
  <si>
    <t>云南检验检疫局</t>
  </si>
  <si>
    <t>江苏检验检疫局</t>
  </si>
  <si>
    <t>浙江局</t>
  </si>
  <si>
    <t>江苏局</t>
  </si>
  <si>
    <t>福建局</t>
  </si>
  <si>
    <t>海南局</t>
  </si>
  <si>
    <t>陕西局</t>
  </si>
  <si>
    <t>广东局</t>
  </si>
  <si>
    <t>安徽局</t>
  </si>
  <si>
    <t>北京局、重庆局</t>
  </si>
  <si>
    <t>河南局</t>
  </si>
  <si>
    <t>山东局</t>
  </si>
  <si>
    <t>厦门局、福建局</t>
  </si>
  <si>
    <t>深圳局、山东局</t>
  </si>
  <si>
    <t>天津局</t>
  </si>
  <si>
    <t>辽宁局、深圳局</t>
  </si>
  <si>
    <t>重庆局、检科院、深圳局</t>
  </si>
  <si>
    <t>江苏局、河南局、湖北局、吉林局、重庆局</t>
  </si>
  <si>
    <t>江苏局、河南局、北京局、湖北局、山东局、上海局、广东局</t>
  </si>
  <si>
    <t>浙江局、广西局、吉林局</t>
  </si>
  <si>
    <t>新疆局、江苏局、吉林局</t>
  </si>
  <si>
    <t>新疆局、上海局、吉林局</t>
  </si>
  <si>
    <t>上海局、黑龙江局</t>
  </si>
  <si>
    <t>广东局、山东局</t>
  </si>
  <si>
    <t>河北局、河南局、广东局、安徽局、浙江局</t>
  </si>
  <si>
    <t>浙江局、重庆局、山东局、吉林局</t>
  </si>
  <si>
    <t>山海局、江苏局</t>
  </si>
  <si>
    <t>河南局、上海局、江苏局</t>
  </si>
  <si>
    <t>江西局、江苏局、重庆局、吉林局</t>
  </si>
  <si>
    <t>北京局、厦门局、天津局</t>
  </si>
  <si>
    <t>辽宁局、广东局、浙江局</t>
  </si>
  <si>
    <t>江西局、山东局、辽宁局、厦门局</t>
  </si>
  <si>
    <t>山东局、广东局、北京局</t>
  </si>
  <si>
    <t>广东局、山西局、江苏局</t>
  </si>
  <si>
    <t>福建局、北京局、广东局</t>
  </si>
  <si>
    <t>山东局、福建局</t>
  </si>
  <si>
    <t>天津局、北京局、上海局、福建局、厦门局</t>
  </si>
  <si>
    <t>北京局、天津局、福建局、山东局、上海局、辽宁局</t>
  </si>
  <si>
    <t>福建局、山东局、北京局、江苏局、河南局</t>
  </si>
  <si>
    <t>福建局、检科院</t>
  </si>
  <si>
    <t>新疆局</t>
  </si>
  <si>
    <t>湖南局</t>
  </si>
  <si>
    <t>广东局、宁波局</t>
  </si>
  <si>
    <t>宁波局</t>
  </si>
  <si>
    <t>福建局、山东局</t>
  </si>
  <si>
    <t>河北局</t>
  </si>
  <si>
    <t>吉林局、陕西局</t>
  </si>
  <si>
    <t>广东局、天津局</t>
  </si>
  <si>
    <t>上海局、广东局</t>
  </si>
  <si>
    <t>厦门局、重庆局</t>
  </si>
  <si>
    <t>江苏局、宁波局</t>
  </si>
  <si>
    <t>厦门局</t>
  </si>
  <si>
    <t>浙江局、江苏局</t>
  </si>
  <si>
    <t>江苏局、广东局</t>
  </si>
  <si>
    <t>福建局、陕西局</t>
  </si>
  <si>
    <t>深圳局、浙江局</t>
  </si>
  <si>
    <t>山东局、河南局</t>
  </si>
  <si>
    <t>山东局、四川局</t>
  </si>
  <si>
    <t>上海局、天津局</t>
  </si>
  <si>
    <t>上海局、福建局、山东局</t>
  </si>
  <si>
    <t>上海局、福建局</t>
  </si>
  <si>
    <t>山西局</t>
  </si>
  <si>
    <t>四川局、河南局</t>
  </si>
  <si>
    <t>广东局、江苏局</t>
  </si>
  <si>
    <t>山东局、河北局</t>
  </si>
  <si>
    <t>湖南局、福建局、安徽局</t>
  </si>
  <si>
    <t>总局标法中心</t>
  </si>
  <si>
    <t>广东局、湖南局、福建局</t>
  </si>
  <si>
    <t>北京局</t>
  </si>
  <si>
    <t>上海局</t>
  </si>
  <si>
    <t>山东局、北京局</t>
  </si>
  <si>
    <t>重庆局</t>
  </si>
  <si>
    <t>检科院、天津局、珠海局</t>
  </si>
  <si>
    <t>广东局、福建局、山东局、上海局</t>
  </si>
  <si>
    <t>江苏局、山东局、安徽局</t>
  </si>
  <si>
    <t>天津局、河北局、北京局、吉林局、深圳局</t>
  </si>
  <si>
    <t>宁波局、山东局</t>
  </si>
  <si>
    <t>吉林局、上海局</t>
  </si>
  <si>
    <t>广东局、北京局、山东局、重庆局</t>
  </si>
  <si>
    <t>深圳局、天津局</t>
  </si>
  <si>
    <t>上海局、山东局</t>
  </si>
  <si>
    <t>黑龙江局</t>
  </si>
  <si>
    <t>安徽局、重庆局</t>
  </si>
  <si>
    <t>辽宁局、珠海局</t>
  </si>
  <si>
    <t>深圳局、北京局</t>
  </si>
  <si>
    <t>江苏局、陕西局、珠海局、深圳局</t>
  </si>
  <si>
    <t>吉林局、江苏局</t>
  </si>
  <si>
    <t>广东局、天津局、检科院</t>
  </si>
  <si>
    <t>检科院</t>
  </si>
  <si>
    <t>江苏局、重庆局</t>
  </si>
  <si>
    <t>厦门局、深圳局</t>
  </si>
  <si>
    <t>天津局、江苏局</t>
  </si>
  <si>
    <t>河南局、山西局</t>
  </si>
  <si>
    <t>宁夏局</t>
  </si>
  <si>
    <t>制定</t>
  </si>
  <si>
    <t>修订</t>
  </si>
  <si>
    <t>order</t>
  </si>
  <si>
    <t>SN/T1931.2-2007</t>
  </si>
  <si>
    <t>SN/T2257-2009</t>
  </si>
  <si>
    <t>SN/T0704-1997</t>
  </si>
  <si>
    <t>SN/T1020－2001</t>
  </si>
  <si>
    <t>NEQ OIE《陆生动物诊断实验和疫苗手册》2010版、OIE Quality Standard and Guideline for Veterinary Laboratory: Infectious Diseases ( 2008版)</t>
  </si>
  <si>
    <t>MOD 2010年版OIE《水生动物疾病诊断手册》第2.2.1章</t>
  </si>
  <si>
    <t>MOD IWTO规则</t>
  </si>
  <si>
    <t>NEQ EN 15777</t>
  </si>
  <si>
    <t>MOD EN 12132-2：1998</t>
  </si>
  <si>
    <t>NEQ ISO 18186-2011</t>
  </si>
  <si>
    <t>IDT UOP163-10</t>
  </si>
  <si>
    <t>NEQ IEC60335-2-9，IEC60204-1-2009</t>
  </si>
  <si>
    <t>MOD ISO 20474</t>
  </si>
  <si>
    <t>NEQ IEC919-3、IEC60700等</t>
  </si>
  <si>
    <t>IDT ECE R44/04，77/541/EEC（2005/40/EC），FMVSS213</t>
  </si>
  <si>
    <t>MOD DIN 54603-2008</t>
  </si>
  <si>
    <t>NEQ 17075-2007</t>
  </si>
  <si>
    <t>NEQ IEC 62321</t>
  </si>
  <si>
    <t>MOD EN 14688:2006等</t>
  </si>
  <si>
    <t>NEQ IEC60335</t>
  </si>
  <si>
    <t>MOD ASTM D 7558-09</t>
  </si>
  <si>
    <t>NEQ ISO9413</t>
  </si>
  <si>
    <t>MOD CAC/GL 60-2006</t>
  </si>
  <si>
    <t>MOD CAC/GL 50-2004</t>
  </si>
  <si>
    <t>IDT ISO 18593：2004 食品和饲料的微生物学 使用接触板和拭子表面抽样技术的水平方法</t>
  </si>
  <si>
    <t>MOD BS 8468:2006</t>
  </si>
  <si>
    <t>IDT ISPM 第18号</t>
  </si>
  <si>
    <t>适用范围应包括粪便、呕吐物</t>
  </si>
  <si>
    <t>适用范围应增加人体标本</t>
  </si>
  <si>
    <t>过境粮食检验检疫技术要求及管理规范</t>
  </si>
  <si>
    <t>入出境朝觐人员检疫查验规程</t>
  </si>
  <si>
    <t>入境旅客携带物检验检疫规范</t>
  </si>
  <si>
    <t>出口预包装食品麸质致敏原成分风险控制及检验指南</t>
  </si>
  <si>
    <t>宁夏检验检疫局</t>
  </si>
  <si>
    <t>新疆局、甘肃局</t>
  </si>
  <si>
    <t>进境海胆检验检疫监管规程</t>
  </si>
  <si>
    <t>检验检疫纺织专业标准编制指南</t>
  </si>
  <si>
    <t>辽宁检验检疫局</t>
  </si>
  <si>
    <t>江西检验检疫局</t>
  </si>
  <si>
    <t>吉林局</t>
  </si>
  <si>
    <t>江苏局、上海局、深圳局、吉林局</t>
  </si>
  <si>
    <t>SN/T1256-2003</t>
  </si>
  <si>
    <t>SN/T1363-2004</t>
  </si>
  <si>
    <t>动物检疫</t>
  </si>
  <si>
    <t>项目名称</t>
  </si>
  <si>
    <t>承担单位</t>
  </si>
  <si>
    <t>变更事项</t>
  </si>
  <si>
    <t>2009B751r</t>
  </si>
  <si>
    <t>轻工</t>
  </si>
  <si>
    <t>广东检验检疫局</t>
  </si>
  <si>
    <t>2010B397r</t>
  </si>
  <si>
    <t>进出口工艺人发原料检验规程</t>
  </si>
  <si>
    <t>河南检验检疫局</t>
  </si>
  <si>
    <t>按新要求组织编写，延期至2012年底完成。</t>
  </si>
  <si>
    <t>2011B406</t>
  </si>
  <si>
    <t xml:space="preserve">进出口木制品检验规程 </t>
  </si>
  <si>
    <t>增加竹、藤、柳、草制品检验内容</t>
  </si>
  <si>
    <t>2011B408</t>
  </si>
  <si>
    <t>进出口陶瓷制品检验规程 日用陶瓷</t>
  </si>
  <si>
    <t>湖南检验检疫局</t>
  </si>
  <si>
    <t>增加福建局、河北局作为参加起草单位</t>
  </si>
  <si>
    <t>2011B410</t>
  </si>
  <si>
    <t xml:space="preserve">进出口轮胎检验规程 </t>
  </si>
  <si>
    <t>山东检验检疫局</t>
  </si>
  <si>
    <t>增加北京局、浙江局、安徽局、厦门局和深圳局作为参加起草单位</t>
  </si>
  <si>
    <t>2011B411</t>
  </si>
  <si>
    <t>进出口不锈钢制品检验规程</t>
  </si>
  <si>
    <t>河北检验检疫局</t>
  </si>
  <si>
    <t>增加广东局作为参加起草单位</t>
  </si>
  <si>
    <t>出口建筑卫生陶瓷检验规程 第2部分：卫生陶瓷</t>
  </si>
  <si>
    <t>项目调整为《进出口陶瓷制品检验规程 第2部分：卫生陶瓷》，完成时限延期至2012年底。</t>
  </si>
  <si>
    <t>制定</t>
  </si>
  <si>
    <t>纺织</t>
  </si>
  <si>
    <t>四川局、深圳局、江西局</t>
  </si>
  <si>
    <t>order2</t>
  </si>
  <si>
    <t>2012B001</t>
  </si>
  <si>
    <t>2012B002</t>
  </si>
  <si>
    <t>2012B003</t>
  </si>
  <si>
    <t>2012B004</t>
  </si>
  <si>
    <t>2012B005</t>
  </si>
  <si>
    <t>2012B006</t>
  </si>
  <si>
    <t>2012B007</t>
  </si>
  <si>
    <t>2012B008</t>
  </si>
  <si>
    <t>2012B009</t>
  </si>
  <si>
    <t>2012B010</t>
  </si>
  <si>
    <t>2012B011</t>
  </si>
  <si>
    <t>2012B012</t>
  </si>
  <si>
    <t>2012B013</t>
  </si>
  <si>
    <t>2012B014</t>
  </si>
  <si>
    <t>2012B015</t>
  </si>
  <si>
    <t>2012B016</t>
  </si>
  <si>
    <t>2012B017</t>
  </si>
  <si>
    <t>2012B018</t>
  </si>
  <si>
    <t>2012B019</t>
  </si>
  <si>
    <t>2012B020</t>
  </si>
  <si>
    <t>2012B021</t>
  </si>
  <si>
    <t>2012B022</t>
  </si>
  <si>
    <t>2012B023</t>
  </si>
  <si>
    <t>2012B024</t>
  </si>
  <si>
    <t>2012B025</t>
  </si>
  <si>
    <t>2012B026</t>
  </si>
  <si>
    <t>2012B027</t>
  </si>
  <si>
    <t>2012B028</t>
  </si>
  <si>
    <t>2012B029</t>
  </si>
  <si>
    <t>2012B030</t>
  </si>
  <si>
    <t>2012B031</t>
  </si>
  <si>
    <t>2012B032</t>
  </si>
  <si>
    <t>2012B033</t>
  </si>
  <si>
    <t>2012B034</t>
  </si>
  <si>
    <t>2012B035</t>
  </si>
  <si>
    <t>2012B036</t>
  </si>
  <si>
    <t>2012B037</t>
  </si>
  <si>
    <t>2012B038</t>
  </si>
  <si>
    <t>2012B039</t>
  </si>
  <si>
    <t>2012B040</t>
  </si>
  <si>
    <t>2012B041</t>
  </si>
  <si>
    <t>2012B042</t>
  </si>
  <si>
    <t>2012B043</t>
  </si>
  <si>
    <t>2012B044</t>
  </si>
  <si>
    <t>2012B045</t>
  </si>
  <si>
    <t>2012B046</t>
  </si>
  <si>
    <t>2012B047</t>
  </si>
  <si>
    <t>2012B048</t>
  </si>
  <si>
    <t>2012B049</t>
  </si>
  <si>
    <t>2012B050</t>
  </si>
  <si>
    <t>2012B051</t>
  </si>
  <si>
    <t>2012B052</t>
  </si>
  <si>
    <t>2012B053</t>
  </si>
  <si>
    <t>2012B054</t>
  </si>
  <si>
    <t>2012B055</t>
  </si>
  <si>
    <t>2012B056</t>
  </si>
  <si>
    <t>2012B057</t>
  </si>
  <si>
    <t>2012B058</t>
  </si>
  <si>
    <t>2012B059</t>
  </si>
  <si>
    <t>2012B060</t>
  </si>
  <si>
    <t>2012B061</t>
  </si>
  <si>
    <t>2012B062</t>
  </si>
  <si>
    <t>2012B063</t>
  </si>
  <si>
    <t>2012B064</t>
  </si>
  <si>
    <t>2012B065</t>
  </si>
  <si>
    <t>2012B066</t>
  </si>
  <si>
    <t>2012B067</t>
  </si>
  <si>
    <t>2012B068</t>
  </si>
  <si>
    <t>2012B069</t>
  </si>
  <si>
    <t>2012B070</t>
  </si>
  <si>
    <t>2012B071</t>
  </si>
  <si>
    <t>2012B072</t>
  </si>
  <si>
    <t>2012B073</t>
  </si>
  <si>
    <t>2012B074</t>
  </si>
  <si>
    <t>2012B075</t>
  </si>
  <si>
    <t>2012B076</t>
  </si>
  <si>
    <t>2012B077</t>
  </si>
  <si>
    <t>2012B078</t>
  </si>
  <si>
    <t>2012B079</t>
  </si>
  <si>
    <t>2012B080</t>
  </si>
  <si>
    <t>2012B081</t>
  </si>
  <si>
    <t>2012B082</t>
  </si>
  <si>
    <t>2012B083</t>
  </si>
  <si>
    <t>2012B084</t>
  </si>
  <si>
    <t>2012B085</t>
  </si>
  <si>
    <t>2012B086</t>
  </si>
  <si>
    <t>2012B087</t>
  </si>
  <si>
    <t>2012B088</t>
  </si>
  <si>
    <t>2012B089</t>
  </si>
  <si>
    <t>2012B090</t>
  </si>
  <si>
    <t>2012B091</t>
  </si>
  <si>
    <t>2012B092</t>
  </si>
  <si>
    <t>2012B093</t>
  </si>
  <si>
    <t>2012B094</t>
  </si>
  <si>
    <t>2012B095</t>
  </si>
  <si>
    <t>2012B096</t>
  </si>
  <si>
    <t>2012B097</t>
  </si>
  <si>
    <t>2012B098</t>
  </si>
  <si>
    <t>2012B099</t>
  </si>
  <si>
    <t>2012B100</t>
  </si>
  <si>
    <t>2012B101</t>
  </si>
  <si>
    <t>2012B102</t>
  </si>
  <si>
    <t>2012B103</t>
  </si>
  <si>
    <t>2012B104</t>
  </si>
  <si>
    <t>2012B105</t>
  </si>
  <si>
    <t>2012B106</t>
  </si>
  <si>
    <t>2012B107</t>
  </si>
  <si>
    <t>2012B108</t>
  </si>
  <si>
    <t>2012B109</t>
  </si>
  <si>
    <t>2012B110</t>
  </si>
  <si>
    <t>2012B111</t>
  </si>
  <si>
    <t>2012B112</t>
  </si>
  <si>
    <t>2012B113</t>
  </si>
  <si>
    <t>2012B114</t>
  </si>
  <si>
    <t>2012B115</t>
  </si>
  <si>
    <t>2012B116</t>
  </si>
  <si>
    <t>2012B117</t>
  </si>
  <si>
    <t>2012B118</t>
  </si>
  <si>
    <t>2012B119</t>
  </si>
  <si>
    <t>2012B120</t>
  </si>
  <si>
    <t>2012B121</t>
  </si>
  <si>
    <t>2012B122</t>
  </si>
  <si>
    <t>2012B123</t>
  </si>
  <si>
    <t>2012B124</t>
  </si>
  <si>
    <t>2012B125</t>
  </si>
  <si>
    <t>2012B126</t>
  </si>
  <si>
    <t>2012B127</t>
  </si>
  <si>
    <t>2012B128</t>
  </si>
  <si>
    <t>2012B129</t>
  </si>
  <si>
    <t>2012B130</t>
  </si>
  <si>
    <t>2012B131</t>
  </si>
  <si>
    <t>2012B132</t>
  </si>
  <si>
    <t>2012B133</t>
  </si>
  <si>
    <t>2012B134</t>
  </si>
  <si>
    <t>2012B135</t>
  </si>
  <si>
    <t>2012B136</t>
  </si>
  <si>
    <t>2012B137</t>
  </si>
  <si>
    <t>2012B138</t>
  </si>
  <si>
    <t>2012B139</t>
  </si>
  <si>
    <t>2012B140</t>
  </si>
  <si>
    <t>2012B141</t>
  </si>
  <si>
    <t>2012B142</t>
  </si>
  <si>
    <t>2012B143</t>
  </si>
  <si>
    <t>2012B144</t>
  </si>
  <si>
    <t>2012B145</t>
  </si>
  <si>
    <t>2012B146</t>
  </si>
  <si>
    <t>2012B147</t>
  </si>
  <si>
    <t>2012B148</t>
  </si>
  <si>
    <t>2012B149</t>
  </si>
  <si>
    <t>2012B150</t>
  </si>
  <si>
    <t>2012B151</t>
  </si>
  <si>
    <t>2012B152</t>
  </si>
  <si>
    <t>2012B153</t>
  </si>
  <si>
    <t>2012B154</t>
  </si>
  <si>
    <t>2012B155</t>
  </si>
  <si>
    <t>2012B156</t>
  </si>
  <si>
    <t>2012B157</t>
  </si>
  <si>
    <t>2012B158</t>
  </si>
  <si>
    <t>2012B159</t>
  </si>
  <si>
    <t>2012B160</t>
  </si>
  <si>
    <t>2012B161</t>
  </si>
  <si>
    <t>2012B162</t>
  </si>
  <si>
    <t>2012B163</t>
  </si>
  <si>
    <t>2012B164</t>
  </si>
  <si>
    <t>2012B165</t>
  </si>
  <si>
    <t>2012B166</t>
  </si>
  <si>
    <t>2012B167</t>
  </si>
  <si>
    <t>2012B168</t>
  </si>
  <si>
    <t>2012B169</t>
  </si>
  <si>
    <t>2012B170</t>
  </si>
  <si>
    <t>2012B171</t>
  </si>
  <si>
    <t>2012B172</t>
  </si>
  <si>
    <t>2012B173</t>
  </si>
  <si>
    <t>2012B174</t>
  </si>
  <si>
    <t>2012B175</t>
  </si>
  <si>
    <t>2012B176</t>
  </si>
  <si>
    <t>2012B177</t>
  </si>
  <si>
    <t>2012B178</t>
  </si>
  <si>
    <t>2012B179</t>
  </si>
  <si>
    <t>2012B180</t>
  </si>
  <si>
    <t>2012B181</t>
  </si>
  <si>
    <t>2012B182</t>
  </si>
  <si>
    <t>2012B183</t>
  </si>
  <si>
    <t>2012B184</t>
  </si>
  <si>
    <t>2012B185</t>
  </si>
  <si>
    <t>2012B186</t>
  </si>
  <si>
    <t>2012B187</t>
  </si>
  <si>
    <t>2012B188</t>
  </si>
  <si>
    <t>2012B189</t>
  </si>
  <si>
    <t>家具产品及其材料中禁限用阻燃剂的测定</t>
  </si>
  <si>
    <t>食品</t>
  </si>
  <si>
    <t>出口红景天及其制品检验检疫规程</t>
  </si>
  <si>
    <t>修订</t>
  </si>
  <si>
    <t>西藏检验检疫局</t>
  </si>
  <si>
    <t>制定</t>
  </si>
  <si>
    <t>包装
与危险品</t>
  </si>
  <si>
    <t>卫生检疫</t>
  </si>
  <si>
    <t>天津检验检疫局</t>
  </si>
  <si>
    <t>国境口岸沙门氏菌、志贺氏菌、O157:H7的三重实时荧光PCR检测方法</t>
  </si>
  <si>
    <t>出入境特殊物品技术分析与风险评估规程</t>
  </si>
  <si>
    <t>国境口岸辛德毕斯病毒的检测方法</t>
  </si>
  <si>
    <t>“国际卫生船队”创建规程</t>
  </si>
  <si>
    <t>国境口岸莱姆病螺旋体实时荧光PCR检测方法</t>
  </si>
  <si>
    <t>医学媒介生物形态鉴定能力验证规范</t>
  </si>
  <si>
    <t>国境口岸黄热病毒超顺磁免疫层析检测方法</t>
  </si>
  <si>
    <t>国际直通列车卫生监督规程</t>
  </si>
  <si>
    <t>卫生检疫</t>
  </si>
  <si>
    <t>入出境集装箱卫生处理效果评价规范</t>
  </si>
  <si>
    <t>深圳检验检疫局</t>
  </si>
  <si>
    <t>河北局、珠海局、深圳局、宁波局、江苏局、北京局、中国检科院</t>
  </si>
  <si>
    <t>进出口纺织品专业通用技术要求 感官检验技术规范</t>
  </si>
  <si>
    <t>进出口纺织品原料组分快速检验方法 近红外光谱法 涤、氨纶及其混纺</t>
  </si>
  <si>
    <t>进出口食品专业通用技术要求 抽样通则</t>
  </si>
  <si>
    <t>进出口纺织品专业通用技术要求 标准体系</t>
  </si>
  <si>
    <t>进出口纺织品质量符合性评价方法 纺织原料 麻纤维</t>
  </si>
  <si>
    <t>进出口煤炭原煤中砷、汞、铅、镉、铬、铍的测定 微波消解-电感耦合等离子体质谱法</t>
  </si>
  <si>
    <t>车用汽油中甲基苯胺含量测定 气相质谱法</t>
  </si>
  <si>
    <t>陶瓷色釉料中稀土总量的测定 电感耦合等离子体发射光谱法</t>
  </si>
  <si>
    <t>REACH法规高关注物质中钴、砷、铬、钠、锡、铅、锌、硅、铝、钼、钾、锶、锆和钙的快速筛选检测方法 X射线荧光光谱法</t>
  </si>
  <si>
    <t>红土镍矿 交货批水分含量的测定</t>
  </si>
  <si>
    <t>含氟材料和不粘锅涂层中全氟辛酸的测定 气相色谱-质谱法</t>
  </si>
  <si>
    <t>进口轻工业成套设备检验技术要求 橡胶及产品加工设备</t>
  </si>
  <si>
    <t>进口电力行业成套设备检验技术要求 电站直流传输设备</t>
  </si>
  <si>
    <t>进口电力行业成套设备检验技术要求 电站交流传输设备</t>
  </si>
  <si>
    <t>进出口照明设备检验技术要求 太阳能光伏照明灯具</t>
  </si>
  <si>
    <t>进出口高压电器检验技术要求 高压瓷绝缘子</t>
  </si>
  <si>
    <t>进出口发电设备检验技术要求 便携式、小型、中型离网式太阳能发电系统</t>
  </si>
  <si>
    <t>一次性卫生用品 卫生巾、卫生护垫、纸尿裤、消毒棉 环氧乙烷残留量的测定</t>
  </si>
  <si>
    <t>不锈钢容器中12种重金属溶出量同时测定方法 ICP-MS法</t>
  </si>
  <si>
    <t>进出口木制品中氯含量的测定 管式炉燃烧-硝酸汞滴定法</t>
  </si>
  <si>
    <t>进出口食品专业通用技术要求 食品的分类</t>
  </si>
  <si>
    <t xml:space="preserve">国境卫生检疫标准编写基本规则 </t>
  </si>
  <si>
    <t>国境口岸鼠疫耶尔森氏菌检测方法 荧光PCR法</t>
  </si>
  <si>
    <t>国境口岸肠出血性大肠埃希菌 O104:H4检验方法</t>
  </si>
  <si>
    <t>已下达计划项目调整表</t>
  </si>
  <si>
    <t>行高</t>
  </si>
  <si>
    <t>应注意与ISO/IEC17025的区别</t>
  </si>
  <si>
    <t>应增加风险控制、应急处理等内容</t>
  </si>
  <si>
    <r>
      <t>应增加邻苯二甲酸二（C</t>
    </r>
    <r>
      <rPr>
        <vertAlign val="subscript"/>
        <sz val="6"/>
        <color indexed="8"/>
        <rFont val="方正仿宋简体"/>
        <family val="0"/>
      </rPr>
      <t>7～</t>
    </r>
    <r>
      <rPr>
        <sz val="6"/>
        <color indexed="8"/>
        <rFont val="方正仿宋简体"/>
        <family val="0"/>
      </rPr>
      <t>C</t>
    </r>
    <r>
      <rPr>
        <vertAlign val="subscript"/>
        <sz val="6"/>
        <color indexed="8"/>
        <rFont val="方正仿宋简体"/>
        <family val="0"/>
      </rPr>
      <t>11</t>
    </r>
    <r>
      <rPr>
        <sz val="6"/>
        <color indexed="8"/>
        <rFont val="方正仿宋简体"/>
        <family val="0"/>
      </rPr>
      <t>）支链烷基酯检测内容</t>
    </r>
  </si>
  <si>
    <t>系列标准，包括：
第1部分：GC-MS法；
第2部分：HPLC法；
第3部分 GC-ECD法</t>
  </si>
  <si>
    <t>应包含红景天类产品内容</t>
  </si>
  <si>
    <t>应明确报检单中“批”的定义及抽样数量</t>
  </si>
  <si>
    <t>系列标准，包括：第1部分：总则；
第2部分：规程类标准编写基本规则；
第3部分：方法类标准编写基本规则；
第4部分：医学媒介生物鉴定方法类标准编写基本规则</t>
  </si>
  <si>
    <t>系列标准，包括：第1部分：自给空气式正压呼吸防护器；
第2部分：全罩式负压空气过滤呼吸防护器；
第3部分：逃生面罩；
第4部分：动力滤净式呼吸防护器；
第5部分：双重防护装置；
第6部分：压缩空气管道式正压呼吸防护器；
第7部分：闭式回路呼吸器。</t>
  </si>
  <si>
    <t>重点增加国际旅行健康咨询工作方面内容，提高标准的实用性和可操作性。</t>
  </si>
  <si>
    <t>系列标准，包括：
第1部分：蚊类采集方法；
第2部分：蝇类采集方法；
第3部分：鼠类采集方法；
第4部分：蜚蠊采集方法。</t>
  </si>
  <si>
    <t>内容应包含邮（客）轮卫生检疫查验的全部要求</t>
  </si>
  <si>
    <t>黑龙江
检验检疫局</t>
  </si>
  <si>
    <t>进出口食品不洁物检验规程</t>
  </si>
  <si>
    <t>福建检验检疫局</t>
  </si>
  <si>
    <t>总局标准法规中心</t>
  </si>
  <si>
    <t>江苏检验检疫局</t>
  </si>
  <si>
    <t>贵州检验检疫局</t>
  </si>
  <si>
    <t>2012B190</t>
  </si>
  <si>
    <t>2012B191</t>
  </si>
  <si>
    <t>2012B192</t>
  </si>
  <si>
    <t>2012B193</t>
  </si>
  <si>
    <t>2012B194</t>
  </si>
  <si>
    <t>2012B195</t>
  </si>
  <si>
    <t>2012B196</t>
  </si>
  <si>
    <t>2012B197</t>
  </si>
  <si>
    <t>2012B198</t>
  </si>
  <si>
    <t>专业</t>
  </si>
  <si>
    <t>管理</t>
  </si>
  <si>
    <t>食品</t>
  </si>
  <si>
    <t>化矿金</t>
  </si>
  <si>
    <t>山东局、安徽局、山西局、北京局、上海局</t>
  </si>
  <si>
    <t>浙江检验检疫局</t>
  </si>
  <si>
    <t>江苏局、四川局</t>
  </si>
  <si>
    <t>河北检验检疫局</t>
  </si>
  <si>
    <t>江苏局、福建局、新疆局</t>
  </si>
  <si>
    <t>陕西检验检疫局</t>
  </si>
  <si>
    <t>山东局、深圳局</t>
  </si>
  <si>
    <t>请专业委指定专家指导</t>
  </si>
  <si>
    <t>广东局</t>
  </si>
  <si>
    <t>吉林局</t>
  </si>
  <si>
    <t>吉林检验检疫局</t>
  </si>
  <si>
    <t>宁波局、珠海局</t>
  </si>
  <si>
    <t>海南检验检疫局</t>
  </si>
  <si>
    <t>江苏局</t>
  </si>
  <si>
    <t>山西检验检疫局</t>
  </si>
  <si>
    <t>检科院、深圳局、重庆局、湖南局</t>
  </si>
  <si>
    <t>江苏局、山东局、吉林局、广东局、辽宁局</t>
  </si>
  <si>
    <t>厦门检验检疫局</t>
  </si>
  <si>
    <t>福建局、上海局、辽宁局、云南局</t>
  </si>
  <si>
    <t>江苏局、安徽局、湖北局</t>
  </si>
  <si>
    <t>内蒙古
检验检疫局</t>
  </si>
  <si>
    <t>云南检验检疫局</t>
  </si>
  <si>
    <t>福建局、广东局、海南局</t>
  </si>
  <si>
    <t>北京检验检疫局</t>
  </si>
  <si>
    <t>上海局、江苏局、福建局</t>
  </si>
  <si>
    <t>厦门局、山西局、甘肃局</t>
  </si>
  <si>
    <t>杜邦公司</t>
  </si>
  <si>
    <t>海产品中有机硒、蛋白硒、多糖硒和核酸硒的测定</t>
  </si>
  <si>
    <t>应包括电感耦合等离子体质谱法和氢化物发生原子荧光光谱法</t>
  </si>
  <si>
    <r>
      <t>技术性贸易措施工作规程</t>
    </r>
    <r>
      <rPr>
        <sz val="12"/>
        <color indexed="10"/>
        <rFont val="方正仿宋简体"/>
        <family val="0"/>
      </rPr>
      <t xml:space="preserve"> </t>
    </r>
    <r>
      <rPr>
        <sz val="12"/>
        <color indexed="8"/>
        <rFont val="方正仿宋简体"/>
        <family val="0"/>
      </rPr>
      <t>WTO/SPS通报</t>
    </r>
  </si>
  <si>
    <t>技术性贸易措施工作规程 国外措施影响调查</t>
  </si>
  <si>
    <t>国外技术性贸易措施通报评议规程 工业品及加工食品</t>
  </si>
  <si>
    <t>技术性贸易措施工作指南 消费者影响评估</t>
  </si>
  <si>
    <t>化妆品及其原材料中二甘醇残留量的测定 气质联用法</t>
  </si>
  <si>
    <t>出口氯化钡中铝、镁、铅、硅的测定 ICP-OES法</t>
  </si>
  <si>
    <t>福建局、江苏局</t>
  </si>
  <si>
    <t>中国检科院</t>
  </si>
  <si>
    <t>厦门局、辽宁局、福建局</t>
  </si>
  <si>
    <t>山东局、福建局、天津局、江苏局</t>
  </si>
  <si>
    <t>广东局、江苏局、福建局</t>
  </si>
  <si>
    <t>制定</t>
  </si>
  <si>
    <t>旅客携带物和邮寄物检疫鉴定和处理程序</t>
  </si>
  <si>
    <t>进口生皮张生产、加工、存放企业检验检疫监管规程</t>
  </si>
  <si>
    <t>山东局、辽宁局</t>
  </si>
  <si>
    <t>进出口羊毛脂检验检疫监管规程</t>
  </si>
  <si>
    <t>进境非人灵长类实验动物指定隔离场建设规范</t>
  </si>
  <si>
    <t>陕西局、福建局、北京局</t>
  </si>
  <si>
    <t>进口鳗苗检验检疫监管规程</t>
  </si>
  <si>
    <t>附件2:</t>
  </si>
  <si>
    <t>附件1:</t>
  </si>
  <si>
    <t>总局标准法规中心</t>
  </si>
  <si>
    <t>进出口磷酸中硫酸根、氯离子、硝酸根的测定 离子色谱法</t>
  </si>
  <si>
    <t>进出口化妆品中多种禁用着色剂的测定 高效液相色谱法和液相色谱-串联质谱法</t>
  </si>
  <si>
    <t>防晒化妆品中紫外吸收剂的测定 高效液相色谱法和液相色谱-串联质谱法</t>
  </si>
  <si>
    <t>2012年第一批出入境检验检疫行业标准制（修）订计划项目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</si>
</sst>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楷体_GB2312"/>
      <family val="3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6"/>
      <color indexed="8"/>
      <name val="方正仿宋简体"/>
      <family val="0"/>
    </font>
    <font>
      <sz val="8"/>
      <color indexed="8"/>
      <name val="方正仿宋简体"/>
      <family val="0"/>
    </font>
    <font>
      <vertAlign val="subscript"/>
      <sz val="6"/>
      <color indexed="8"/>
      <name val="方正仿宋简体"/>
      <family val="0"/>
    </font>
    <font>
      <sz val="14"/>
      <color indexed="8"/>
      <name val="方正仿宋简体"/>
      <family val="0"/>
    </font>
    <font>
      <sz val="16"/>
      <color indexed="8"/>
      <name val="方正小标宋简体"/>
      <family val="4"/>
    </font>
    <font>
      <sz val="5"/>
      <color indexed="8"/>
      <name val="方正仿宋简体"/>
      <family val="0"/>
    </font>
    <font>
      <sz val="11"/>
      <color indexed="10"/>
      <name val="宋体"/>
      <family val="0"/>
    </font>
    <font>
      <sz val="14"/>
      <color indexed="10"/>
      <name val="方正仿宋简体"/>
      <family val="0"/>
    </font>
    <font>
      <b/>
      <sz val="10"/>
      <color indexed="10"/>
      <name val="楷体_GB2312"/>
      <family val="3"/>
    </font>
    <font>
      <sz val="12"/>
      <color indexed="10"/>
      <name val="方正仿宋简体"/>
      <family val="0"/>
    </font>
    <font>
      <sz val="10"/>
      <color indexed="8"/>
      <name val="方正仿宋简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1" fillId="24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zoomScalePageLayoutView="0" workbookViewId="0" topLeftCell="A1">
      <pane ySplit="4" topLeftCell="A140" activePane="bottomLeft" state="frozen"/>
      <selection pane="topLeft" activeCell="A1" sqref="A1"/>
      <selection pane="bottomLeft" activeCell="D196" sqref="D196"/>
    </sheetView>
  </sheetViews>
  <sheetFormatPr defaultColWidth="9.140625" defaultRowHeight="15"/>
  <cols>
    <col min="1" max="1" width="5.421875" style="2" bestFit="1" customWidth="1"/>
    <col min="2" max="2" width="10.7109375" style="2" customWidth="1"/>
    <col min="3" max="3" width="9.7109375" style="2" customWidth="1"/>
    <col min="4" max="4" width="31.7109375" style="4" customWidth="1"/>
    <col min="5" max="5" width="7.140625" style="2" bestFit="1" customWidth="1"/>
    <col min="6" max="6" width="8.00390625" style="2" customWidth="1"/>
    <col min="7" max="7" width="10.00390625" style="3" customWidth="1"/>
    <col min="8" max="8" width="4.421875" style="2" customWidth="1"/>
    <col min="9" max="9" width="16.421875" style="2" customWidth="1"/>
    <col min="10" max="10" width="11.8515625" style="4" customWidth="1"/>
    <col min="11" max="11" width="14.140625" style="4" customWidth="1"/>
    <col min="12" max="13" width="9.00390625" style="0" hidden="1" customWidth="1"/>
    <col min="14" max="14" width="7.421875" style="0" hidden="1" customWidth="1"/>
    <col min="15" max="15" width="9.00390625" style="0" hidden="1" customWidth="1"/>
    <col min="16" max="16" width="44.28125" style="29" bestFit="1" customWidth="1"/>
  </cols>
  <sheetData>
    <row r="1" spans="1:16" s="24" customFormat="1" ht="18.75">
      <c r="A1" s="33" t="s">
        <v>676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P1" s="30"/>
    </row>
    <row r="2" spans="1:11" ht="21">
      <c r="A2" s="34" t="s">
        <v>681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1.25" customHeight="1">
      <c r="A3" s="25"/>
      <c r="B3" s="25"/>
      <c r="C3" s="25"/>
      <c r="D3" s="25"/>
      <c r="E3" s="25"/>
      <c r="F3" s="25"/>
      <c r="G3" s="25"/>
      <c r="H3"/>
      <c r="I3"/>
      <c r="J3"/>
      <c r="K3"/>
    </row>
    <row r="4" spans="1:16" s="1" customFormat="1" ht="36">
      <c r="A4" s="5" t="s">
        <v>0</v>
      </c>
      <c r="B4" s="5" t="s">
        <v>9</v>
      </c>
      <c r="C4" s="5" t="s">
        <v>623</v>
      </c>
      <c r="D4" s="6" t="s">
        <v>2</v>
      </c>
      <c r="E4" s="5" t="s">
        <v>3</v>
      </c>
      <c r="F4" s="6" t="s">
        <v>4</v>
      </c>
      <c r="G4" s="6" t="s">
        <v>5</v>
      </c>
      <c r="H4" s="6" t="s">
        <v>10</v>
      </c>
      <c r="I4" s="5" t="s">
        <v>6</v>
      </c>
      <c r="J4" s="7" t="s">
        <v>7</v>
      </c>
      <c r="K4" s="6" t="s">
        <v>8</v>
      </c>
      <c r="L4" s="1" t="s">
        <v>285</v>
      </c>
      <c r="M4" s="1" t="s">
        <v>360</v>
      </c>
      <c r="N4" s="1" t="s">
        <v>596</v>
      </c>
      <c r="P4" s="31"/>
    </row>
    <row r="5" spans="1:15" ht="31.5" customHeight="1">
      <c r="A5" s="8">
        <v>1</v>
      </c>
      <c r="B5" s="8" t="s">
        <v>361</v>
      </c>
      <c r="C5" s="8" t="s">
        <v>154</v>
      </c>
      <c r="D5" s="9" t="s">
        <v>44</v>
      </c>
      <c r="E5" s="8" t="s">
        <v>283</v>
      </c>
      <c r="F5" s="10"/>
      <c r="G5" s="13"/>
      <c r="H5" s="11">
        <v>2013</v>
      </c>
      <c r="I5" s="8" t="s">
        <v>162</v>
      </c>
      <c r="J5" s="12" t="s">
        <v>219</v>
      </c>
      <c r="K5" s="13" t="s">
        <v>597</v>
      </c>
      <c r="L5">
        <v>3</v>
      </c>
      <c r="M5" t="str">
        <f>"01"&amp;IF(LEN(L5)&lt;2,TEXT(L5,"00"),L5)</f>
        <v>0103</v>
      </c>
      <c r="N5" s="26" t="e">
        <f aca="true" t="shared" si="0" ref="N5:N40">行高</f>
        <v>#NAME?</v>
      </c>
      <c r="O5">
        <f>LEN(D5)</f>
        <v>13</v>
      </c>
    </row>
    <row r="6" spans="1:15" ht="48" customHeight="1">
      <c r="A6" s="8">
        <v>2</v>
      </c>
      <c r="B6" s="8" t="s">
        <v>362</v>
      </c>
      <c r="C6" s="8" t="s">
        <v>154</v>
      </c>
      <c r="D6" s="9" t="s">
        <v>49</v>
      </c>
      <c r="E6" s="8" t="s">
        <v>283</v>
      </c>
      <c r="F6" s="10"/>
      <c r="G6" s="13" t="s">
        <v>295</v>
      </c>
      <c r="H6" s="11">
        <v>2013</v>
      </c>
      <c r="I6" s="8" t="s">
        <v>168</v>
      </c>
      <c r="J6" s="12" t="s">
        <v>224</v>
      </c>
      <c r="K6" s="13"/>
      <c r="L6">
        <v>2</v>
      </c>
      <c r="M6" t="str">
        <f aca="true" t="shared" si="1" ref="M6:M19">"01"&amp;IF(LEN(L6)&lt;2,TEXT(L6,"00"),L6)</f>
        <v>0102</v>
      </c>
      <c r="N6" s="26" t="e">
        <f>行高</f>
        <v>#NAME?</v>
      </c>
      <c r="O6">
        <f aca="true" t="shared" si="2" ref="O6:O73">LEN(D6)</f>
        <v>29</v>
      </c>
    </row>
    <row r="7" spans="1:15" ht="33.75">
      <c r="A7" s="8">
        <v>3</v>
      </c>
      <c r="B7" s="8" t="s">
        <v>363</v>
      </c>
      <c r="C7" s="8" t="s">
        <v>154</v>
      </c>
      <c r="D7" s="9" t="s">
        <v>50</v>
      </c>
      <c r="E7" s="8" t="s">
        <v>357</v>
      </c>
      <c r="F7" s="10"/>
      <c r="G7" s="13"/>
      <c r="H7" s="11">
        <v>2013</v>
      </c>
      <c r="I7" s="8" t="s">
        <v>181</v>
      </c>
      <c r="J7" s="12" t="s">
        <v>225</v>
      </c>
      <c r="K7" s="13"/>
      <c r="L7">
        <v>1</v>
      </c>
      <c r="M7" t="str">
        <f>"01"&amp;IF(LEN(L7)&lt;2,TEXT(L7,"00"),L7)</f>
        <v>0101</v>
      </c>
      <c r="N7" s="26" t="e">
        <f t="shared" si="0"/>
        <v>#NAME?</v>
      </c>
      <c r="O7">
        <f>LEN(D7)</f>
        <v>18</v>
      </c>
    </row>
    <row r="8" spans="1:15" ht="45" customHeight="1">
      <c r="A8" s="8">
        <v>4</v>
      </c>
      <c r="B8" s="8" t="s">
        <v>364</v>
      </c>
      <c r="C8" s="8" t="s">
        <v>154</v>
      </c>
      <c r="D8" s="9" t="s">
        <v>51</v>
      </c>
      <c r="E8" s="8" t="s">
        <v>357</v>
      </c>
      <c r="F8" s="10"/>
      <c r="G8" s="13"/>
      <c r="H8" s="11">
        <v>2013</v>
      </c>
      <c r="I8" s="8" t="s">
        <v>181</v>
      </c>
      <c r="J8" s="12" t="s">
        <v>226</v>
      </c>
      <c r="K8" s="13"/>
      <c r="L8">
        <v>4</v>
      </c>
      <c r="M8" t="str">
        <f t="shared" si="1"/>
        <v>0104</v>
      </c>
      <c r="N8" s="26" t="e">
        <f t="shared" si="0"/>
        <v>#NAME?</v>
      </c>
      <c r="O8">
        <f t="shared" si="2"/>
        <v>14</v>
      </c>
    </row>
    <row r="9" spans="1:15" ht="33.75">
      <c r="A9" s="8">
        <v>5</v>
      </c>
      <c r="B9" s="8" t="s">
        <v>365</v>
      </c>
      <c r="C9" s="8" t="s">
        <v>154</v>
      </c>
      <c r="D9" s="9" t="s">
        <v>52</v>
      </c>
      <c r="E9" s="8" t="s">
        <v>283</v>
      </c>
      <c r="F9" s="10"/>
      <c r="G9" s="13"/>
      <c r="H9" s="11">
        <v>2013</v>
      </c>
      <c r="I9" s="8" t="s">
        <v>169</v>
      </c>
      <c r="J9" s="12" t="s">
        <v>227</v>
      </c>
      <c r="K9" s="13"/>
      <c r="L9">
        <v>5</v>
      </c>
      <c r="M9" t="str">
        <f t="shared" si="1"/>
        <v>0105</v>
      </c>
      <c r="N9" s="26" t="e">
        <f t="shared" si="0"/>
        <v>#NAME?</v>
      </c>
      <c r="O9">
        <f t="shared" si="2"/>
        <v>13</v>
      </c>
    </row>
    <row r="10" spans="1:15" ht="31.5" customHeight="1">
      <c r="A10" s="8">
        <v>6</v>
      </c>
      <c r="B10" s="8" t="s">
        <v>366</v>
      </c>
      <c r="C10" s="8" t="s">
        <v>154</v>
      </c>
      <c r="D10" s="9" t="s">
        <v>47</v>
      </c>
      <c r="E10" s="8" t="s">
        <v>283</v>
      </c>
      <c r="F10" s="10"/>
      <c r="G10" s="13"/>
      <c r="H10" s="11">
        <v>2013</v>
      </c>
      <c r="I10" s="8" t="s">
        <v>161</v>
      </c>
      <c r="J10" s="14" t="s">
        <v>222</v>
      </c>
      <c r="K10" s="13" t="s">
        <v>598</v>
      </c>
      <c r="L10">
        <v>6</v>
      </c>
      <c r="M10" t="str">
        <f t="shared" si="1"/>
        <v>0106</v>
      </c>
      <c r="N10" s="26" t="e">
        <f t="shared" si="0"/>
        <v>#NAME?</v>
      </c>
      <c r="O10">
        <f t="shared" si="2"/>
        <v>18</v>
      </c>
    </row>
    <row r="11" spans="1:15" ht="31.5" customHeight="1">
      <c r="A11" s="8">
        <v>7</v>
      </c>
      <c r="B11" s="8" t="s">
        <v>367</v>
      </c>
      <c r="C11" s="8" t="s">
        <v>154</v>
      </c>
      <c r="D11" s="9" t="s">
        <v>53</v>
      </c>
      <c r="E11" s="8" t="s">
        <v>283</v>
      </c>
      <c r="F11" s="10"/>
      <c r="G11" s="13"/>
      <c r="H11" s="11">
        <v>2013</v>
      </c>
      <c r="I11" s="8" t="s">
        <v>663</v>
      </c>
      <c r="J11" s="14" t="s">
        <v>662</v>
      </c>
      <c r="K11" s="13"/>
      <c r="L11">
        <v>7</v>
      </c>
      <c r="M11" t="str">
        <f t="shared" si="1"/>
        <v>0107</v>
      </c>
      <c r="N11" s="26" t="e">
        <f t="shared" si="0"/>
        <v>#NAME?</v>
      </c>
      <c r="O11">
        <f t="shared" si="2"/>
        <v>18</v>
      </c>
    </row>
    <row r="12" spans="1:15" ht="31.5" customHeight="1">
      <c r="A12" s="8">
        <v>8</v>
      </c>
      <c r="B12" s="8" t="s">
        <v>368</v>
      </c>
      <c r="C12" s="8" t="s">
        <v>154</v>
      </c>
      <c r="D12" s="9" t="s">
        <v>54</v>
      </c>
      <c r="E12" s="8" t="s">
        <v>283</v>
      </c>
      <c r="F12" s="10"/>
      <c r="G12" s="13"/>
      <c r="H12" s="11">
        <v>2013</v>
      </c>
      <c r="I12" s="8" t="s">
        <v>663</v>
      </c>
      <c r="J12" s="12" t="s">
        <v>664</v>
      </c>
      <c r="K12" s="13"/>
      <c r="L12">
        <v>8</v>
      </c>
      <c r="M12" t="str">
        <f t="shared" si="1"/>
        <v>0108</v>
      </c>
      <c r="N12" s="26" t="e">
        <f t="shared" si="0"/>
        <v>#NAME?</v>
      </c>
      <c r="O12">
        <f t="shared" si="2"/>
        <v>15</v>
      </c>
    </row>
    <row r="13" spans="1:15" ht="31.5" customHeight="1">
      <c r="A13" s="8">
        <v>9</v>
      </c>
      <c r="B13" s="8" t="s">
        <v>369</v>
      </c>
      <c r="C13" s="8" t="s">
        <v>154</v>
      </c>
      <c r="D13" s="9" t="s">
        <v>48</v>
      </c>
      <c r="E13" s="8" t="s">
        <v>283</v>
      </c>
      <c r="F13" s="10"/>
      <c r="G13" s="13"/>
      <c r="H13" s="11">
        <v>2013</v>
      </c>
      <c r="I13" s="8" t="s">
        <v>164</v>
      </c>
      <c r="J13" s="14" t="s">
        <v>223</v>
      </c>
      <c r="K13" s="13"/>
      <c r="L13">
        <v>9</v>
      </c>
      <c r="M13" t="str">
        <f t="shared" si="1"/>
        <v>0109</v>
      </c>
      <c r="N13" s="26" t="e">
        <f t="shared" si="0"/>
        <v>#NAME?</v>
      </c>
      <c r="O13">
        <f t="shared" si="2"/>
        <v>15</v>
      </c>
    </row>
    <row r="14" spans="1:15" ht="31.5" customHeight="1">
      <c r="A14" s="8">
        <v>10</v>
      </c>
      <c r="B14" s="8" t="s">
        <v>370</v>
      </c>
      <c r="C14" s="8" t="s">
        <v>154</v>
      </c>
      <c r="D14" s="9" t="s">
        <v>55</v>
      </c>
      <c r="E14" s="8" t="s">
        <v>283</v>
      </c>
      <c r="F14" s="10"/>
      <c r="G14" s="13"/>
      <c r="H14" s="11">
        <v>2013</v>
      </c>
      <c r="I14" s="8" t="s">
        <v>663</v>
      </c>
      <c r="J14" s="12" t="s">
        <v>665</v>
      </c>
      <c r="K14" s="13"/>
      <c r="L14">
        <v>10</v>
      </c>
      <c r="M14" t="str">
        <f t="shared" si="1"/>
        <v>0110</v>
      </c>
      <c r="N14" s="26" t="e">
        <f t="shared" si="0"/>
        <v>#NAME?</v>
      </c>
      <c r="O14">
        <f t="shared" si="2"/>
        <v>15</v>
      </c>
    </row>
    <row r="15" spans="1:15" ht="31.5" customHeight="1">
      <c r="A15" s="8">
        <v>11</v>
      </c>
      <c r="B15" s="8" t="s">
        <v>371</v>
      </c>
      <c r="C15" s="8" t="s">
        <v>154</v>
      </c>
      <c r="D15" s="9" t="s">
        <v>56</v>
      </c>
      <c r="E15" s="8" t="s">
        <v>283</v>
      </c>
      <c r="F15" s="10"/>
      <c r="G15" s="13"/>
      <c r="H15" s="11">
        <v>2013</v>
      </c>
      <c r="I15" s="8" t="s">
        <v>169</v>
      </c>
      <c r="J15" s="14" t="s">
        <v>228</v>
      </c>
      <c r="K15" s="13"/>
      <c r="L15">
        <v>11</v>
      </c>
      <c r="M15" t="str">
        <f t="shared" si="1"/>
        <v>0111</v>
      </c>
      <c r="N15" s="26" t="e">
        <f t="shared" si="0"/>
        <v>#NAME?</v>
      </c>
      <c r="O15">
        <f t="shared" si="2"/>
        <v>20</v>
      </c>
    </row>
    <row r="16" spans="1:15" ht="31.5" customHeight="1">
      <c r="A16" s="8">
        <v>12</v>
      </c>
      <c r="B16" s="8" t="s">
        <v>372</v>
      </c>
      <c r="C16" s="8" t="s">
        <v>154</v>
      </c>
      <c r="D16" s="9" t="s">
        <v>46</v>
      </c>
      <c r="E16" s="8" t="s">
        <v>283</v>
      </c>
      <c r="F16" s="10"/>
      <c r="G16" s="13"/>
      <c r="H16" s="11">
        <v>2013</v>
      </c>
      <c r="I16" s="8" t="s">
        <v>163</v>
      </c>
      <c r="J16" s="14" t="s">
        <v>221</v>
      </c>
      <c r="K16" s="13"/>
      <c r="L16">
        <v>12</v>
      </c>
      <c r="M16" t="str">
        <f t="shared" si="1"/>
        <v>0112</v>
      </c>
      <c r="N16" s="26" t="e">
        <f t="shared" si="0"/>
        <v>#NAME?</v>
      </c>
      <c r="O16">
        <f t="shared" si="2"/>
        <v>14</v>
      </c>
    </row>
    <row r="17" spans="1:15" ht="31.5" customHeight="1">
      <c r="A17" s="8">
        <v>13</v>
      </c>
      <c r="B17" s="8" t="s">
        <v>373</v>
      </c>
      <c r="C17" s="8" t="s">
        <v>154</v>
      </c>
      <c r="D17" s="9" t="s">
        <v>45</v>
      </c>
      <c r="E17" s="8" t="s">
        <v>283</v>
      </c>
      <c r="F17" s="10"/>
      <c r="G17" s="13"/>
      <c r="H17" s="11">
        <v>2013</v>
      </c>
      <c r="I17" s="8" t="s">
        <v>180</v>
      </c>
      <c r="J17" s="14" t="s">
        <v>220</v>
      </c>
      <c r="K17" s="13"/>
      <c r="L17">
        <v>13</v>
      </c>
      <c r="M17" t="str">
        <f t="shared" si="1"/>
        <v>0113</v>
      </c>
      <c r="N17" s="26" t="e">
        <f t="shared" si="0"/>
        <v>#NAME?</v>
      </c>
      <c r="O17">
        <f t="shared" si="2"/>
        <v>15</v>
      </c>
    </row>
    <row r="18" spans="1:15" ht="31.5" customHeight="1">
      <c r="A18" s="8">
        <v>14</v>
      </c>
      <c r="B18" s="8" t="s">
        <v>374</v>
      </c>
      <c r="C18" s="8" t="s">
        <v>154</v>
      </c>
      <c r="D18" s="9" t="s">
        <v>43</v>
      </c>
      <c r="E18" s="8" t="s">
        <v>283</v>
      </c>
      <c r="F18" s="10"/>
      <c r="G18" s="13"/>
      <c r="H18" s="11">
        <v>2013</v>
      </c>
      <c r="I18" s="8" t="s">
        <v>162</v>
      </c>
      <c r="J18" s="14" t="s">
        <v>218</v>
      </c>
      <c r="K18" s="13"/>
      <c r="L18">
        <v>15</v>
      </c>
      <c r="M18" t="str">
        <f t="shared" si="1"/>
        <v>0115</v>
      </c>
      <c r="N18" s="26" t="e">
        <f t="shared" si="0"/>
        <v>#NAME?</v>
      </c>
      <c r="O18">
        <f t="shared" si="2"/>
        <v>15</v>
      </c>
    </row>
    <row r="19" spans="1:15" ht="31.5" customHeight="1">
      <c r="A19" s="8">
        <v>15</v>
      </c>
      <c r="B19" s="8" t="s">
        <v>375</v>
      </c>
      <c r="C19" s="8" t="s">
        <v>154</v>
      </c>
      <c r="D19" s="15" t="s">
        <v>57</v>
      </c>
      <c r="E19" s="8" t="s">
        <v>283</v>
      </c>
      <c r="F19" s="10"/>
      <c r="G19" s="13"/>
      <c r="H19" s="11">
        <v>2013</v>
      </c>
      <c r="I19" s="32" t="s">
        <v>611</v>
      </c>
      <c r="J19" s="14" t="s">
        <v>666</v>
      </c>
      <c r="K19" s="13"/>
      <c r="L19">
        <v>16</v>
      </c>
      <c r="M19" t="str">
        <f t="shared" si="1"/>
        <v>0116</v>
      </c>
      <c r="N19" s="26" t="e">
        <f t="shared" si="0"/>
        <v>#NAME?</v>
      </c>
      <c r="O19">
        <f t="shared" si="2"/>
        <v>16</v>
      </c>
    </row>
    <row r="20" spans="1:11" ht="31.5" customHeight="1">
      <c r="A20" s="8">
        <v>16</v>
      </c>
      <c r="B20" s="8" t="s">
        <v>376</v>
      </c>
      <c r="C20" s="8" t="s">
        <v>624</v>
      </c>
      <c r="D20" s="9" t="s">
        <v>656</v>
      </c>
      <c r="E20" s="8" t="s">
        <v>283</v>
      </c>
      <c r="F20" s="8"/>
      <c r="G20" s="13"/>
      <c r="H20" s="11">
        <v>2013</v>
      </c>
      <c r="I20" s="32" t="s">
        <v>677</v>
      </c>
      <c r="J20" s="12"/>
      <c r="K20" s="13"/>
    </row>
    <row r="21" spans="1:11" ht="31.5" customHeight="1">
      <c r="A21" s="8">
        <v>17</v>
      </c>
      <c r="B21" s="8" t="s">
        <v>377</v>
      </c>
      <c r="C21" s="8" t="s">
        <v>624</v>
      </c>
      <c r="D21" s="9" t="s">
        <v>657</v>
      </c>
      <c r="E21" s="8" t="s">
        <v>283</v>
      </c>
      <c r="F21" s="8"/>
      <c r="G21" s="20"/>
      <c r="H21" s="11">
        <v>2013</v>
      </c>
      <c r="I21" s="32" t="s">
        <v>677</v>
      </c>
      <c r="J21" s="9"/>
      <c r="K21" s="13"/>
    </row>
    <row r="22" spans="1:11" ht="31.5" customHeight="1">
      <c r="A22" s="8">
        <v>18</v>
      </c>
      <c r="B22" s="8" t="s">
        <v>378</v>
      </c>
      <c r="C22" s="8" t="s">
        <v>624</v>
      </c>
      <c r="D22" s="9" t="s">
        <v>658</v>
      </c>
      <c r="E22" s="8" t="s">
        <v>283</v>
      </c>
      <c r="F22" s="8"/>
      <c r="G22" s="13"/>
      <c r="H22" s="11">
        <v>2013</v>
      </c>
      <c r="I22" s="32" t="s">
        <v>677</v>
      </c>
      <c r="J22" s="12"/>
      <c r="K22" s="13"/>
    </row>
    <row r="23" spans="1:11" ht="31.5" customHeight="1">
      <c r="A23" s="8">
        <v>19</v>
      </c>
      <c r="B23" s="8" t="s">
        <v>379</v>
      </c>
      <c r="C23" s="8" t="s">
        <v>624</v>
      </c>
      <c r="D23" s="9" t="s">
        <v>659</v>
      </c>
      <c r="E23" s="8" t="s">
        <v>283</v>
      </c>
      <c r="F23" s="8"/>
      <c r="G23" s="20"/>
      <c r="H23" s="11">
        <v>2013</v>
      </c>
      <c r="I23" s="32" t="s">
        <v>677</v>
      </c>
      <c r="J23" s="9"/>
      <c r="K23" s="13"/>
    </row>
    <row r="24" spans="1:15" ht="31.5" customHeight="1">
      <c r="A24" s="8">
        <v>20</v>
      </c>
      <c r="B24" s="8" t="s">
        <v>380</v>
      </c>
      <c r="C24" s="8" t="s">
        <v>152</v>
      </c>
      <c r="D24" s="9" t="s">
        <v>668</v>
      </c>
      <c r="E24" s="8" t="s">
        <v>357</v>
      </c>
      <c r="F24" s="10"/>
      <c r="G24" s="13"/>
      <c r="H24" s="11">
        <v>2013</v>
      </c>
      <c r="I24" s="8" t="s">
        <v>190</v>
      </c>
      <c r="J24" s="12" t="s">
        <v>258</v>
      </c>
      <c r="K24" s="13"/>
      <c r="L24">
        <v>0</v>
      </c>
      <c r="M24" t="str">
        <f aca="true" t="shared" si="3" ref="M24:M45">"02"&amp;IF(LEN(L24)&lt;2,TEXT(L24,"00"),L24)</f>
        <v>0200</v>
      </c>
      <c r="N24" s="26" t="e">
        <f t="shared" si="0"/>
        <v>#NAME?</v>
      </c>
      <c r="O24">
        <f t="shared" si="2"/>
        <v>18</v>
      </c>
    </row>
    <row r="25" spans="1:15" ht="31.5" customHeight="1">
      <c r="A25" s="8">
        <v>21</v>
      </c>
      <c r="B25" s="8" t="s">
        <v>381</v>
      </c>
      <c r="C25" s="8" t="s">
        <v>152</v>
      </c>
      <c r="D25" s="9" t="s">
        <v>317</v>
      </c>
      <c r="E25" s="8" t="s">
        <v>283</v>
      </c>
      <c r="F25" s="10"/>
      <c r="G25" s="13"/>
      <c r="H25" s="11">
        <v>2013</v>
      </c>
      <c r="I25" s="8" t="s">
        <v>161</v>
      </c>
      <c r="J25" s="12"/>
      <c r="K25" s="13"/>
      <c r="L25">
        <v>0</v>
      </c>
      <c r="M25" t="str">
        <f t="shared" si="3"/>
        <v>0200</v>
      </c>
      <c r="N25" s="26" t="e">
        <f t="shared" si="0"/>
        <v>#NAME?</v>
      </c>
      <c r="O25">
        <f t="shared" si="2"/>
        <v>13</v>
      </c>
    </row>
    <row r="26" spans="1:15" ht="31.5" customHeight="1">
      <c r="A26" s="8">
        <v>22</v>
      </c>
      <c r="B26" s="8" t="s">
        <v>382</v>
      </c>
      <c r="C26" s="8" t="s">
        <v>152</v>
      </c>
      <c r="D26" s="9" t="s">
        <v>11</v>
      </c>
      <c r="E26" s="8" t="s">
        <v>667</v>
      </c>
      <c r="F26" s="16"/>
      <c r="G26" s="13"/>
      <c r="H26" s="11">
        <v>2013</v>
      </c>
      <c r="I26" s="8" t="s">
        <v>161</v>
      </c>
      <c r="J26" s="12" t="s">
        <v>191</v>
      </c>
      <c r="K26" s="13"/>
      <c r="L26">
        <v>1</v>
      </c>
      <c r="M26" t="str">
        <f t="shared" si="3"/>
        <v>0201</v>
      </c>
      <c r="N26" s="26" t="e">
        <f t="shared" si="0"/>
        <v>#NAME?</v>
      </c>
      <c r="O26">
        <f t="shared" si="2"/>
        <v>11</v>
      </c>
    </row>
    <row r="27" spans="1:15" ht="31.5" customHeight="1">
      <c r="A27" s="8">
        <v>23</v>
      </c>
      <c r="B27" s="8" t="s">
        <v>383</v>
      </c>
      <c r="C27" s="8" t="s">
        <v>152</v>
      </c>
      <c r="D27" s="9" t="s">
        <v>12</v>
      </c>
      <c r="E27" s="8" t="s">
        <v>283</v>
      </c>
      <c r="F27" s="10"/>
      <c r="G27" s="13"/>
      <c r="H27" s="11">
        <v>2013</v>
      </c>
      <c r="I27" s="8" t="s">
        <v>162</v>
      </c>
      <c r="J27" s="12" t="s">
        <v>192</v>
      </c>
      <c r="K27" s="13"/>
      <c r="L27">
        <v>3</v>
      </c>
      <c r="M27" t="str">
        <f t="shared" si="3"/>
        <v>0203</v>
      </c>
      <c r="N27" s="26" t="e">
        <f t="shared" si="0"/>
        <v>#NAME?</v>
      </c>
      <c r="O27">
        <f t="shared" si="2"/>
        <v>17</v>
      </c>
    </row>
    <row r="28" spans="1:15" ht="31.5" customHeight="1">
      <c r="A28" s="8">
        <v>24</v>
      </c>
      <c r="B28" s="8" t="s">
        <v>384</v>
      </c>
      <c r="C28" s="8" t="s">
        <v>152</v>
      </c>
      <c r="D28" s="9" t="s">
        <v>669</v>
      </c>
      <c r="E28" s="8" t="s">
        <v>283</v>
      </c>
      <c r="F28" s="10"/>
      <c r="G28" s="13"/>
      <c r="H28" s="11">
        <v>2013</v>
      </c>
      <c r="I28" s="8" t="s">
        <v>163</v>
      </c>
      <c r="J28" s="12" t="s">
        <v>670</v>
      </c>
      <c r="K28" s="13"/>
      <c r="L28">
        <v>4</v>
      </c>
      <c r="M28" t="str">
        <f t="shared" si="3"/>
        <v>0204</v>
      </c>
      <c r="N28" s="26" t="e">
        <f t="shared" si="0"/>
        <v>#NAME?</v>
      </c>
      <c r="O28">
        <f t="shared" si="2"/>
        <v>23</v>
      </c>
    </row>
    <row r="29" spans="1:15" ht="74.25">
      <c r="A29" s="8">
        <v>25</v>
      </c>
      <c r="B29" s="8" t="s">
        <v>385</v>
      </c>
      <c r="C29" s="8" t="s">
        <v>152</v>
      </c>
      <c r="D29" s="9" t="s">
        <v>13</v>
      </c>
      <c r="E29" s="8" t="s">
        <v>283</v>
      </c>
      <c r="F29" s="10"/>
      <c r="G29" s="13" t="s">
        <v>290</v>
      </c>
      <c r="H29" s="11">
        <v>2013</v>
      </c>
      <c r="I29" s="8" t="s">
        <v>161</v>
      </c>
      <c r="J29" s="12" t="s">
        <v>193</v>
      </c>
      <c r="K29" s="13"/>
      <c r="L29">
        <v>5</v>
      </c>
      <c r="M29" t="str">
        <f t="shared" si="3"/>
        <v>0205</v>
      </c>
      <c r="N29" s="26" t="e">
        <f t="shared" si="0"/>
        <v>#NAME?</v>
      </c>
      <c r="O29">
        <f t="shared" si="2"/>
        <v>14</v>
      </c>
    </row>
    <row r="30" spans="1:15" ht="31.5" customHeight="1">
      <c r="A30" s="8">
        <v>26</v>
      </c>
      <c r="B30" s="8" t="s">
        <v>386</v>
      </c>
      <c r="C30" s="8" t="s">
        <v>152</v>
      </c>
      <c r="D30" s="9" t="s">
        <v>671</v>
      </c>
      <c r="E30" s="8" t="s">
        <v>283</v>
      </c>
      <c r="F30" s="10"/>
      <c r="G30" s="13"/>
      <c r="H30" s="11">
        <v>2013</v>
      </c>
      <c r="I30" s="8" t="s">
        <v>164</v>
      </c>
      <c r="J30" s="12"/>
      <c r="K30" s="13"/>
      <c r="L30">
        <v>6</v>
      </c>
      <c r="M30" t="str">
        <f t="shared" si="3"/>
        <v>0206</v>
      </c>
      <c r="N30" s="26" t="e">
        <f t="shared" si="0"/>
        <v>#NAME?</v>
      </c>
      <c r="O30">
        <f t="shared" si="2"/>
        <v>14</v>
      </c>
    </row>
    <row r="31" spans="1:15" ht="31.5" customHeight="1">
      <c r="A31" s="8">
        <v>27</v>
      </c>
      <c r="B31" s="8" t="s">
        <v>387</v>
      </c>
      <c r="C31" s="8" t="s">
        <v>152</v>
      </c>
      <c r="D31" s="9" t="s">
        <v>672</v>
      </c>
      <c r="E31" s="8" t="s">
        <v>283</v>
      </c>
      <c r="F31" s="10"/>
      <c r="G31" s="13"/>
      <c r="H31" s="11">
        <v>2013</v>
      </c>
      <c r="I31" s="8" t="s">
        <v>165</v>
      </c>
      <c r="J31" s="12" t="s">
        <v>194</v>
      </c>
      <c r="K31" s="13"/>
      <c r="L31">
        <v>8</v>
      </c>
      <c r="M31" t="str">
        <f t="shared" si="3"/>
        <v>0208</v>
      </c>
      <c r="N31" s="26" t="e">
        <f t="shared" si="0"/>
        <v>#NAME?</v>
      </c>
      <c r="O31">
        <f t="shared" si="2"/>
        <v>20</v>
      </c>
    </row>
    <row r="32" spans="1:15" ht="31.5" customHeight="1">
      <c r="A32" s="8">
        <v>28</v>
      </c>
      <c r="B32" s="8" t="s">
        <v>388</v>
      </c>
      <c r="C32" s="8" t="s">
        <v>152</v>
      </c>
      <c r="D32" s="9" t="s">
        <v>14</v>
      </c>
      <c r="E32" s="8" t="s">
        <v>283</v>
      </c>
      <c r="F32" s="10"/>
      <c r="G32" s="13"/>
      <c r="H32" s="11">
        <v>2013</v>
      </c>
      <c r="I32" s="8" t="s">
        <v>166</v>
      </c>
      <c r="J32" s="12" t="s">
        <v>673</v>
      </c>
      <c r="K32" s="13"/>
      <c r="L32">
        <v>9</v>
      </c>
      <c r="M32" t="str">
        <f t="shared" si="3"/>
        <v>0209</v>
      </c>
      <c r="N32" s="26" t="e">
        <f t="shared" si="0"/>
        <v>#NAME?</v>
      </c>
      <c r="O32">
        <f t="shared" si="2"/>
        <v>12</v>
      </c>
    </row>
    <row r="33" spans="1:15" ht="31.5" customHeight="1">
      <c r="A33" s="8">
        <v>29</v>
      </c>
      <c r="B33" s="8" t="s">
        <v>389</v>
      </c>
      <c r="C33" s="8" t="s">
        <v>152</v>
      </c>
      <c r="D33" s="9" t="s">
        <v>674</v>
      </c>
      <c r="E33" s="8" t="s">
        <v>283</v>
      </c>
      <c r="F33" s="10"/>
      <c r="G33" s="13"/>
      <c r="H33" s="11">
        <v>2013</v>
      </c>
      <c r="I33" s="8" t="s">
        <v>167</v>
      </c>
      <c r="J33" s="12" t="s">
        <v>196</v>
      </c>
      <c r="K33" s="13"/>
      <c r="L33">
        <v>10</v>
      </c>
      <c r="M33" t="str">
        <f t="shared" si="3"/>
        <v>0210</v>
      </c>
      <c r="N33" s="26" t="e">
        <f t="shared" si="0"/>
        <v>#NAME?</v>
      </c>
      <c r="O33">
        <f t="shared" si="2"/>
        <v>12</v>
      </c>
    </row>
    <row r="34" spans="1:15" ht="31.5" customHeight="1">
      <c r="A34" s="8">
        <v>30</v>
      </c>
      <c r="B34" s="8" t="s">
        <v>390</v>
      </c>
      <c r="C34" s="8" t="s">
        <v>152</v>
      </c>
      <c r="D34" s="9" t="s">
        <v>15</v>
      </c>
      <c r="E34" s="8" t="s">
        <v>283</v>
      </c>
      <c r="F34" s="10"/>
      <c r="G34" s="13"/>
      <c r="H34" s="11">
        <v>2013</v>
      </c>
      <c r="I34" s="8" t="s">
        <v>168</v>
      </c>
      <c r="J34" s="12" t="s">
        <v>197</v>
      </c>
      <c r="K34" s="13"/>
      <c r="L34">
        <v>11</v>
      </c>
      <c r="M34" t="str">
        <f t="shared" si="3"/>
        <v>0211</v>
      </c>
      <c r="N34" s="26" t="e">
        <f t="shared" si="0"/>
        <v>#NAME?</v>
      </c>
      <c r="O34">
        <f t="shared" si="2"/>
        <v>15</v>
      </c>
    </row>
    <row r="35" spans="1:15" ht="31.5" customHeight="1">
      <c r="A35" s="8">
        <v>31</v>
      </c>
      <c r="B35" s="8" t="s">
        <v>391</v>
      </c>
      <c r="C35" s="8" t="s">
        <v>152</v>
      </c>
      <c r="D35" s="9" t="s">
        <v>16</v>
      </c>
      <c r="E35" s="8" t="s">
        <v>283</v>
      </c>
      <c r="F35" s="10"/>
      <c r="G35" s="13"/>
      <c r="H35" s="11">
        <v>2013</v>
      </c>
      <c r="I35" s="8" t="s">
        <v>169</v>
      </c>
      <c r="J35" s="12" t="s">
        <v>198</v>
      </c>
      <c r="K35" s="13"/>
      <c r="L35">
        <v>12</v>
      </c>
      <c r="M35" t="str">
        <f t="shared" si="3"/>
        <v>0212</v>
      </c>
      <c r="N35" s="26" t="e">
        <f t="shared" si="0"/>
        <v>#NAME?</v>
      </c>
      <c r="O35">
        <f t="shared" si="2"/>
        <v>16</v>
      </c>
    </row>
    <row r="36" spans="1:15" ht="31.5" customHeight="1">
      <c r="A36" s="8">
        <v>32</v>
      </c>
      <c r="B36" s="8" t="s">
        <v>392</v>
      </c>
      <c r="C36" s="8" t="s">
        <v>152</v>
      </c>
      <c r="D36" s="9" t="s">
        <v>17</v>
      </c>
      <c r="E36" s="8" t="s">
        <v>283</v>
      </c>
      <c r="F36" s="10"/>
      <c r="G36" s="13"/>
      <c r="H36" s="11">
        <v>2013</v>
      </c>
      <c r="I36" s="8" t="s">
        <v>170</v>
      </c>
      <c r="J36" s="12" t="s">
        <v>199</v>
      </c>
      <c r="K36" s="13"/>
      <c r="L36">
        <v>13</v>
      </c>
      <c r="M36" t="str">
        <f t="shared" si="3"/>
        <v>0213</v>
      </c>
      <c r="N36" s="26" t="e">
        <f t="shared" si="0"/>
        <v>#NAME?</v>
      </c>
      <c r="O36">
        <f t="shared" si="2"/>
        <v>13</v>
      </c>
    </row>
    <row r="37" spans="1:15" ht="31.5" customHeight="1">
      <c r="A37" s="8">
        <v>33</v>
      </c>
      <c r="B37" s="8" t="s">
        <v>393</v>
      </c>
      <c r="C37" s="8" t="s">
        <v>152</v>
      </c>
      <c r="D37" s="9" t="s">
        <v>18</v>
      </c>
      <c r="E37" s="8" t="s">
        <v>283</v>
      </c>
      <c r="F37" s="10"/>
      <c r="G37" s="13"/>
      <c r="H37" s="11">
        <v>2013</v>
      </c>
      <c r="I37" s="8" t="s">
        <v>171</v>
      </c>
      <c r="J37" s="12" t="s">
        <v>200</v>
      </c>
      <c r="K37" s="13"/>
      <c r="L37">
        <v>14</v>
      </c>
      <c r="M37" t="str">
        <f t="shared" si="3"/>
        <v>0214</v>
      </c>
      <c r="N37" s="26" t="e">
        <f t="shared" si="0"/>
        <v>#NAME?</v>
      </c>
      <c r="O37">
        <f t="shared" si="2"/>
        <v>8</v>
      </c>
    </row>
    <row r="38" spans="1:15" ht="31.5" customHeight="1">
      <c r="A38" s="8">
        <v>34</v>
      </c>
      <c r="B38" s="8" t="s">
        <v>394</v>
      </c>
      <c r="C38" s="8" t="s">
        <v>152</v>
      </c>
      <c r="D38" s="9" t="s">
        <v>19</v>
      </c>
      <c r="E38" s="8" t="s">
        <v>283</v>
      </c>
      <c r="F38" s="10"/>
      <c r="G38" s="13"/>
      <c r="H38" s="11">
        <v>2013</v>
      </c>
      <c r="I38" s="8" t="s">
        <v>168</v>
      </c>
      <c r="J38" s="12"/>
      <c r="K38" s="13"/>
      <c r="L38">
        <v>15</v>
      </c>
      <c r="M38" t="str">
        <f t="shared" si="3"/>
        <v>0215</v>
      </c>
      <c r="N38" s="26" t="e">
        <f t="shared" si="0"/>
        <v>#NAME?</v>
      </c>
      <c r="O38">
        <f t="shared" si="2"/>
        <v>27</v>
      </c>
    </row>
    <row r="39" spans="1:15" ht="31.5" customHeight="1">
      <c r="A39" s="8">
        <v>35</v>
      </c>
      <c r="B39" s="8" t="s">
        <v>395</v>
      </c>
      <c r="C39" s="8" t="s">
        <v>152</v>
      </c>
      <c r="D39" s="9" t="s">
        <v>20</v>
      </c>
      <c r="E39" s="8" t="s">
        <v>283</v>
      </c>
      <c r="F39" s="10"/>
      <c r="G39" s="13" t="s">
        <v>291</v>
      </c>
      <c r="H39" s="11">
        <v>2013</v>
      </c>
      <c r="I39" s="8" t="s">
        <v>172</v>
      </c>
      <c r="J39" s="12" t="s">
        <v>201</v>
      </c>
      <c r="K39" s="13"/>
      <c r="L39">
        <v>16</v>
      </c>
      <c r="M39" t="str">
        <f t="shared" si="3"/>
        <v>0216</v>
      </c>
      <c r="N39" s="26" t="e">
        <f t="shared" si="0"/>
        <v>#NAME?</v>
      </c>
      <c r="O39">
        <f t="shared" si="2"/>
        <v>9</v>
      </c>
    </row>
    <row r="40" spans="1:15" ht="31.5" customHeight="1">
      <c r="A40" s="8">
        <v>36</v>
      </c>
      <c r="B40" s="8" t="s">
        <v>396</v>
      </c>
      <c r="C40" s="8" t="s">
        <v>152</v>
      </c>
      <c r="D40" s="9" t="s">
        <v>21</v>
      </c>
      <c r="E40" s="8" t="s">
        <v>283</v>
      </c>
      <c r="F40" s="10"/>
      <c r="G40" s="13"/>
      <c r="H40" s="11">
        <v>2013</v>
      </c>
      <c r="I40" s="8" t="s">
        <v>173</v>
      </c>
      <c r="J40" s="12" t="s">
        <v>202</v>
      </c>
      <c r="K40" s="13"/>
      <c r="L40">
        <v>17</v>
      </c>
      <c r="M40" t="str">
        <f t="shared" si="3"/>
        <v>0217</v>
      </c>
      <c r="N40" s="26" t="e">
        <f t="shared" si="0"/>
        <v>#NAME?</v>
      </c>
      <c r="O40">
        <f t="shared" si="2"/>
        <v>14</v>
      </c>
    </row>
    <row r="41" spans="1:15" ht="31.5" customHeight="1">
      <c r="A41" s="8">
        <v>37</v>
      </c>
      <c r="B41" s="8" t="s">
        <v>397</v>
      </c>
      <c r="C41" s="8" t="s">
        <v>152</v>
      </c>
      <c r="D41" s="9" t="s">
        <v>22</v>
      </c>
      <c r="E41" s="8" t="s">
        <v>283</v>
      </c>
      <c r="F41" s="10"/>
      <c r="G41" s="13"/>
      <c r="H41" s="11">
        <v>2013</v>
      </c>
      <c r="I41" s="8" t="s">
        <v>174</v>
      </c>
      <c r="J41" s="12" t="s">
        <v>196</v>
      </c>
      <c r="K41" s="13"/>
      <c r="L41">
        <v>18</v>
      </c>
      <c r="M41" t="str">
        <f t="shared" si="3"/>
        <v>0218</v>
      </c>
      <c r="N41" s="26" t="e">
        <f aca="true" t="shared" si="4" ref="N41:N72">行高</f>
        <v>#NAME?</v>
      </c>
      <c r="O41">
        <f t="shared" si="2"/>
        <v>12</v>
      </c>
    </row>
    <row r="42" spans="1:15" ht="31.5" customHeight="1">
      <c r="A42" s="8">
        <v>38</v>
      </c>
      <c r="B42" s="8" t="s">
        <v>398</v>
      </c>
      <c r="C42" s="8" t="s">
        <v>152</v>
      </c>
      <c r="D42" s="9" t="s">
        <v>23</v>
      </c>
      <c r="E42" s="8" t="s">
        <v>283</v>
      </c>
      <c r="F42" s="10"/>
      <c r="G42" s="13"/>
      <c r="H42" s="11">
        <v>2013</v>
      </c>
      <c r="I42" s="8" t="s">
        <v>172</v>
      </c>
      <c r="J42" s="12" t="s">
        <v>203</v>
      </c>
      <c r="K42" s="13"/>
      <c r="L42">
        <v>19</v>
      </c>
      <c r="M42" t="str">
        <f t="shared" si="3"/>
        <v>0219</v>
      </c>
      <c r="N42" s="26" t="e">
        <f t="shared" si="4"/>
        <v>#NAME?</v>
      </c>
      <c r="O42">
        <f t="shared" si="2"/>
        <v>26</v>
      </c>
    </row>
    <row r="43" spans="1:15" ht="31.5" customHeight="1">
      <c r="A43" s="8">
        <v>39</v>
      </c>
      <c r="B43" s="8" t="s">
        <v>399</v>
      </c>
      <c r="C43" s="8" t="s">
        <v>152</v>
      </c>
      <c r="D43" s="9" t="s">
        <v>24</v>
      </c>
      <c r="E43" s="8" t="s">
        <v>283</v>
      </c>
      <c r="F43" s="10"/>
      <c r="G43" s="13"/>
      <c r="H43" s="11">
        <v>2013</v>
      </c>
      <c r="I43" s="8" t="s">
        <v>163</v>
      </c>
      <c r="J43" s="12" t="s">
        <v>204</v>
      </c>
      <c r="K43" s="13"/>
      <c r="L43">
        <v>21</v>
      </c>
      <c r="M43" t="str">
        <f t="shared" si="3"/>
        <v>0221</v>
      </c>
      <c r="N43" s="26" t="e">
        <f t="shared" si="4"/>
        <v>#NAME?</v>
      </c>
      <c r="O43">
        <f t="shared" si="2"/>
        <v>12</v>
      </c>
    </row>
    <row r="44" spans="1:15" ht="31.5" customHeight="1">
      <c r="A44" s="8">
        <v>40</v>
      </c>
      <c r="B44" s="8" t="s">
        <v>400</v>
      </c>
      <c r="C44" s="8" t="s">
        <v>152</v>
      </c>
      <c r="D44" s="9" t="s">
        <v>25</v>
      </c>
      <c r="E44" s="8" t="s">
        <v>283</v>
      </c>
      <c r="F44" s="10"/>
      <c r="G44" s="13"/>
      <c r="H44" s="11">
        <v>2013</v>
      </c>
      <c r="I44" s="8" t="s">
        <v>162</v>
      </c>
      <c r="J44" s="12" t="s">
        <v>205</v>
      </c>
      <c r="K44" s="13"/>
      <c r="L44">
        <v>23</v>
      </c>
      <c r="M44" t="str">
        <f t="shared" si="3"/>
        <v>0223</v>
      </c>
      <c r="N44" s="26" t="e">
        <f t="shared" si="4"/>
        <v>#NAME?</v>
      </c>
      <c r="O44">
        <f t="shared" si="2"/>
        <v>10</v>
      </c>
    </row>
    <row r="45" spans="1:15" ht="31.5" customHeight="1">
      <c r="A45" s="8">
        <v>41</v>
      </c>
      <c r="B45" s="8" t="s">
        <v>401</v>
      </c>
      <c r="C45" s="8" t="s">
        <v>329</v>
      </c>
      <c r="D45" s="9" t="s">
        <v>321</v>
      </c>
      <c r="E45" s="8" t="s">
        <v>357</v>
      </c>
      <c r="F45" s="10"/>
      <c r="G45" s="13"/>
      <c r="H45" s="11">
        <v>2013</v>
      </c>
      <c r="I45" s="8" t="s">
        <v>323</v>
      </c>
      <c r="J45" s="17" t="s">
        <v>202</v>
      </c>
      <c r="K45" s="13"/>
      <c r="L45">
        <v>24</v>
      </c>
      <c r="M45" t="str">
        <f t="shared" si="3"/>
        <v>0224</v>
      </c>
      <c r="N45" s="26" t="e">
        <f t="shared" si="4"/>
        <v>#NAME?</v>
      </c>
      <c r="O45">
        <f t="shared" si="2"/>
        <v>12</v>
      </c>
    </row>
    <row r="46" spans="1:15" ht="31.5" customHeight="1">
      <c r="A46" s="8">
        <v>42</v>
      </c>
      <c r="B46" s="8" t="s">
        <v>402</v>
      </c>
      <c r="C46" s="8" t="s">
        <v>358</v>
      </c>
      <c r="D46" s="9" t="s">
        <v>322</v>
      </c>
      <c r="E46" s="8" t="s">
        <v>357</v>
      </c>
      <c r="F46" s="10"/>
      <c r="G46" s="13"/>
      <c r="H46" s="11">
        <v>2013</v>
      </c>
      <c r="I46" s="8" t="s">
        <v>324</v>
      </c>
      <c r="J46" s="12" t="s">
        <v>325</v>
      </c>
      <c r="K46" s="13"/>
      <c r="M46" t="str">
        <f aca="true" t="shared" si="5" ref="M46:M67">"03"&amp;IF(LEN(L46)&lt;2,TEXT(L46,"00"),L46)</f>
        <v>0300</v>
      </c>
      <c r="N46" s="26" t="e">
        <f t="shared" si="4"/>
        <v>#NAME?</v>
      </c>
      <c r="O46">
        <f t="shared" si="2"/>
        <v>14</v>
      </c>
    </row>
    <row r="47" spans="1:15" ht="31.5" customHeight="1">
      <c r="A47" s="8">
        <v>43</v>
      </c>
      <c r="B47" s="8" t="s">
        <v>403</v>
      </c>
      <c r="C47" s="8" t="s">
        <v>358</v>
      </c>
      <c r="D47" s="9" t="s">
        <v>574</v>
      </c>
      <c r="E47" s="8" t="s">
        <v>357</v>
      </c>
      <c r="F47" s="10"/>
      <c r="G47" s="13"/>
      <c r="H47" s="11">
        <v>2013</v>
      </c>
      <c r="I47" s="8" t="s">
        <v>324</v>
      </c>
      <c r="J47" s="12" t="s">
        <v>326</v>
      </c>
      <c r="K47" s="13"/>
      <c r="M47" t="str">
        <f t="shared" si="5"/>
        <v>0300</v>
      </c>
      <c r="N47" s="26" t="e">
        <f t="shared" si="4"/>
        <v>#NAME?</v>
      </c>
      <c r="O47">
        <f t="shared" si="2"/>
        <v>19</v>
      </c>
    </row>
    <row r="48" spans="1:15" ht="31.5" customHeight="1">
      <c r="A48" s="8">
        <v>44</v>
      </c>
      <c r="B48" s="8" t="s">
        <v>404</v>
      </c>
      <c r="C48" s="8" t="s">
        <v>358</v>
      </c>
      <c r="D48" s="9" t="s">
        <v>571</v>
      </c>
      <c r="E48" s="8" t="s">
        <v>357</v>
      </c>
      <c r="F48" s="10"/>
      <c r="G48" s="13"/>
      <c r="H48" s="11">
        <v>2013</v>
      </c>
      <c r="I48" s="8" t="s">
        <v>190</v>
      </c>
      <c r="J48" s="12" t="s">
        <v>359</v>
      </c>
      <c r="K48" s="13"/>
      <c r="M48" t="str">
        <f t="shared" si="5"/>
        <v>0300</v>
      </c>
      <c r="N48" s="26" t="e">
        <f t="shared" si="4"/>
        <v>#NAME?</v>
      </c>
      <c r="O48">
        <f t="shared" si="2"/>
        <v>23</v>
      </c>
    </row>
    <row r="49" spans="1:15" ht="33.75">
      <c r="A49" s="8">
        <v>45</v>
      </c>
      <c r="B49" s="8" t="s">
        <v>405</v>
      </c>
      <c r="C49" s="8" t="s">
        <v>153</v>
      </c>
      <c r="D49" s="9" t="s">
        <v>26</v>
      </c>
      <c r="E49" s="8" t="s">
        <v>284</v>
      </c>
      <c r="F49" s="27" t="s">
        <v>286</v>
      </c>
      <c r="G49" s="13"/>
      <c r="H49" s="11">
        <v>2013</v>
      </c>
      <c r="I49" s="8" t="s">
        <v>175</v>
      </c>
      <c r="J49" s="12" t="s">
        <v>206</v>
      </c>
      <c r="K49" s="13"/>
      <c r="L49">
        <v>1</v>
      </c>
      <c r="M49" t="str">
        <f t="shared" si="5"/>
        <v>0301</v>
      </c>
      <c r="N49" s="26" t="e">
        <f t="shared" si="4"/>
        <v>#NAME?</v>
      </c>
      <c r="O49">
        <f t="shared" si="2"/>
        <v>23</v>
      </c>
    </row>
    <row r="50" spans="1:15" ht="31.5" customHeight="1">
      <c r="A50" s="8">
        <v>46</v>
      </c>
      <c r="B50" s="8" t="s">
        <v>406</v>
      </c>
      <c r="C50" s="8" t="s">
        <v>153</v>
      </c>
      <c r="D50" s="9" t="s">
        <v>27</v>
      </c>
      <c r="E50" s="8" t="s">
        <v>283</v>
      </c>
      <c r="F50" s="10"/>
      <c r="G50" s="13"/>
      <c r="H50" s="11">
        <v>2013</v>
      </c>
      <c r="I50" s="8" t="s">
        <v>176</v>
      </c>
      <c r="J50" s="12"/>
      <c r="K50" s="13"/>
      <c r="L50">
        <v>1</v>
      </c>
      <c r="M50" t="str">
        <f t="shared" si="5"/>
        <v>0301</v>
      </c>
      <c r="N50" s="26" t="e">
        <f t="shared" si="4"/>
        <v>#NAME?</v>
      </c>
      <c r="O50">
        <f t="shared" si="2"/>
        <v>24</v>
      </c>
    </row>
    <row r="51" spans="1:15" ht="45">
      <c r="A51" s="8">
        <v>47</v>
      </c>
      <c r="B51" s="8" t="s">
        <v>407</v>
      </c>
      <c r="C51" s="8" t="s">
        <v>153</v>
      </c>
      <c r="D51" s="9" t="s">
        <v>28</v>
      </c>
      <c r="E51" s="8" t="s">
        <v>283</v>
      </c>
      <c r="F51" s="10"/>
      <c r="G51" s="13"/>
      <c r="H51" s="11">
        <v>2013</v>
      </c>
      <c r="I51" s="8" t="s">
        <v>166</v>
      </c>
      <c r="J51" s="12" t="s">
        <v>207</v>
      </c>
      <c r="K51" s="13"/>
      <c r="L51">
        <v>1</v>
      </c>
      <c r="M51" t="str">
        <f t="shared" si="5"/>
        <v>0301</v>
      </c>
      <c r="N51" s="26" t="e">
        <f t="shared" si="4"/>
        <v>#NAME?</v>
      </c>
      <c r="O51">
        <f t="shared" si="2"/>
        <v>23</v>
      </c>
    </row>
    <row r="52" spans="1:15" ht="31.5" customHeight="1">
      <c r="A52" s="8">
        <v>48</v>
      </c>
      <c r="B52" s="8" t="s">
        <v>408</v>
      </c>
      <c r="C52" s="8" t="s">
        <v>153</v>
      </c>
      <c r="D52" s="9" t="s">
        <v>29</v>
      </c>
      <c r="E52" s="8" t="s">
        <v>283</v>
      </c>
      <c r="F52" s="10"/>
      <c r="G52" s="13"/>
      <c r="H52" s="11">
        <v>2013</v>
      </c>
      <c r="I52" s="8" t="s">
        <v>177</v>
      </c>
      <c r="J52" s="12" t="s">
        <v>208</v>
      </c>
      <c r="K52" s="13"/>
      <c r="L52">
        <v>1</v>
      </c>
      <c r="M52" t="str">
        <f t="shared" si="5"/>
        <v>0301</v>
      </c>
      <c r="N52" s="26" t="e">
        <f t="shared" si="4"/>
        <v>#NAME?</v>
      </c>
      <c r="O52">
        <f t="shared" si="2"/>
        <v>27</v>
      </c>
    </row>
    <row r="53" spans="1:15" ht="31.5" customHeight="1">
      <c r="A53" s="8">
        <v>49</v>
      </c>
      <c r="B53" s="8" t="s">
        <v>409</v>
      </c>
      <c r="C53" s="8" t="s">
        <v>153</v>
      </c>
      <c r="D53" s="9" t="s">
        <v>30</v>
      </c>
      <c r="E53" s="8" t="s">
        <v>283</v>
      </c>
      <c r="F53" s="10"/>
      <c r="G53" s="13"/>
      <c r="H53" s="11">
        <v>2013</v>
      </c>
      <c r="I53" s="8" t="s">
        <v>177</v>
      </c>
      <c r="J53" s="12"/>
      <c r="K53" s="13"/>
      <c r="L53">
        <v>1</v>
      </c>
      <c r="M53" t="str">
        <f t="shared" si="5"/>
        <v>0301</v>
      </c>
      <c r="N53" s="26" t="e">
        <f t="shared" si="4"/>
        <v>#NAME?</v>
      </c>
      <c r="O53">
        <f t="shared" si="2"/>
        <v>27</v>
      </c>
    </row>
    <row r="54" spans="1:15" ht="31.5" customHeight="1">
      <c r="A54" s="8">
        <v>50</v>
      </c>
      <c r="B54" s="8" t="s">
        <v>410</v>
      </c>
      <c r="C54" s="8" t="s">
        <v>153</v>
      </c>
      <c r="D54" s="9" t="s">
        <v>31</v>
      </c>
      <c r="E54" s="8" t="s">
        <v>283</v>
      </c>
      <c r="F54" s="10"/>
      <c r="G54" s="13" t="s">
        <v>292</v>
      </c>
      <c r="H54" s="11">
        <v>2013</v>
      </c>
      <c r="I54" s="8" t="s">
        <v>168</v>
      </c>
      <c r="J54" s="12" t="s">
        <v>209</v>
      </c>
      <c r="K54" s="13"/>
      <c r="L54">
        <v>1</v>
      </c>
      <c r="M54" t="str">
        <f t="shared" si="5"/>
        <v>0301</v>
      </c>
      <c r="N54" s="26" t="e">
        <f t="shared" si="4"/>
        <v>#NAME?</v>
      </c>
      <c r="O54">
        <f t="shared" si="2"/>
        <v>23</v>
      </c>
    </row>
    <row r="55" spans="1:15" ht="31.5" customHeight="1">
      <c r="A55" s="8">
        <v>51</v>
      </c>
      <c r="B55" s="8" t="s">
        <v>411</v>
      </c>
      <c r="C55" s="8" t="s">
        <v>153</v>
      </c>
      <c r="D55" s="9" t="s">
        <v>32</v>
      </c>
      <c r="E55" s="8" t="s">
        <v>283</v>
      </c>
      <c r="F55" s="10"/>
      <c r="G55" s="13"/>
      <c r="H55" s="11">
        <v>2013</v>
      </c>
      <c r="I55" s="8" t="s">
        <v>166</v>
      </c>
      <c r="J55" s="12" t="s">
        <v>210</v>
      </c>
      <c r="K55" s="13"/>
      <c r="L55">
        <v>1</v>
      </c>
      <c r="M55" t="str">
        <f t="shared" si="5"/>
        <v>0301</v>
      </c>
      <c r="N55" s="26" t="e">
        <f t="shared" si="4"/>
        <v>#NAME?</v>
      </c>
      <c r="O55">
        <f t="shared" si="2"/>
        <v>26</v>
      </c>
    </row>
    <row r="56" spans="1:15" ht="31.5" customHeight="1">
      <c r="A56" s="8">
        <v>52</v>
      </c>
      <c r="B56" s="8" t="s">
        <v>412</v>
      </c>
      <c r="C56" s="8" t="s">
        <v>153</v>
      </c>
      <c r="D56" s="9" t="s">
        <v>575</v>
      </c>
      <c r="E56" s="8" t="s">
        <v>283</v>
      </c>
      <c r="F56" s="10"/>
      <c r="G56" s="13"/>
      <c r="H56" s="11">
        <v>2013</v>
      </c>
      <c r="I56" s="8" t="s">
        <v>178</v>
      </c>
      <c r="J56" s="12" t="s">
        <v>211</v>
      </c>
      <c r="K56" s="13"/>
      <c r="L56">
        <v>1</v>
      </c>
      <c r="M56" t="str">
        <f t="shared" si="5"/>
        <v>0301</v>
      </c>
      <c r="N56" s="26" t="e">
        <f t="shared" si="4"/>
        <v>#NAME?</v>
      </c>
      <c r="O56">
        <f t="shared" si="2"/>
        <v>24</v>
      </c>
    </row>
    <row r="57" spans="1:15" ht="31.5" customHeight="1">
      <c r="A57" s="8">
        <v>53</v>
      </c>
      <c r="B57" s="8" t="s">
        <v>413</v>
      </c>
      <c r="C57" s="8" t="s">
        <v>153</v>
      </c>
      <c r="D57" s="9" t="s">
        <v>33</v>
      </c>
      <c r="E57" s="8" t="s">
        <v>283</v>
      </c>
      <c r="F57" s="10"/>
      <c r="G57" s="13"/>
      <c r="H57" s="11">
        <v>2013</v>
      </c>
      <c r="I57" s="8" t="s">
        <v>166</v>
      </c>
      <c r="J57" s="12" t="s">
        <v>212</v>
      </c>
      <c r="K57" s="13"/>
      <c r="L57">
        <v>1</v>
      </c>
      <c r="M57" t="str">
        <f t="shared" si="5"/>
        <v>0301</v>
      </c>
      <c r="N57" s="26" t="e">
        <f t="shared" si="4"/>
        <v>#NAME?</v>
      </c>
      <c r="O57">
        <f t="shared" si="2"/>
        <v>25</v>
      </c>
    </row>
    <row r="58" spans="1:15" ht="33.75">
      <c r="A58" s="8">
        <v>54</v>
      </c>
      <c r="B58" s="8" t="s">
        <v>414</v>
      </c>
      <c r="C58" s="8" t="s">
        <v>153</v>
      </c>
      <c r="D58" s="9" t="s">
        <v>34</v>
      </c>
      <c r="E58" s="8" t="s">
        <v>283</v>
      </c>
      <c r="F58" s="10"/>
      <c r="G58" s="13"/>
      <c r="H58" s="11">
        <v>2013</v>
      </c>
      <c r="I58" s="8" t="s">
        <v>168</v>
      </c>
      <c r="J58" s="12" t="s">
        <v>213</v>
      </c>
      <c r="K58" s="13"/>
      <c r="L58">
        <v>1</v>
      </c>
      <c r="M58" t="str">
        <f t="shared" si="5"/>
        <v>0301</v>
      </c>
      <c r="N58" s="26" t="e">
        <f t="shared" si="4"/>
        <v>#NAME?</v>
      </c>
      <c r="O58">
        <f t="shared" si="2"/>
        <v>27</v>
      </c>
    </row>
    <row r="59" spans="1:15" ht="31.5" customHeight="1">
      <c r="A59" s="8">
        <v>55</v>
      </c>
      <c r="B59" s="8" t="s">
        <v>415</v>
      </c>
      <c r="C59" s="8" t="s">
        <v>153</v>
      </c>
      <c r="D59" s="9" t="s">
        <v>35</v>
      </c>
      <c r="E59" s="8" t="s">
        <v>283</v>
      </c>
      <c r="F59" s="10"/>
      <c r="G59" s="13"/>
      <c r="H59" s="11">
        <v>2013</v>
      </c>
      <c r="I59" s="8" t="s">
        <v>164</v>
      </c>
      <c r="J59" s="12" t="s">
        <v>214</v>
      </c>
      <c r="K59" s="13"/>
      <c r="L59">
        <v>1</v>
      </c>
      <c r="M59" t="str">
        <f t="shared" si="5"/>
        <v>0301</v>
      </c>
      <c r="N59" s="26" t="e">
        <f t="shared" si="4"/>
        <v>#NAME?</v>
      </c>
      <c r="O59">
        <f t="shared" si="2"/>
        <v>25</v>
      </c>
    </row>
    <row r="60" spans="1:15" ht="31.5" customHeight="1">
      <c r="A60" s="8">
        <v>56</v>
      </c>
      <c r="B60" s="8" t="s">
        <v>416</v>
      </c>
      <c r="C60" s="8" t="s">
        <v>153</v>
      </c>
      <c r="D60" s="9" t="s">
        <v>36</v>
      </c>
      <c r="E60" s="8" t="s">
        <v>283</v>
      </c>
      <c r="F60" s="10"/>
      <c r="G60" s="13"/>
      <c r="H60" s="11">
        <v>2013</v>
      </c>
      <c r="I60" s="8" t="s">
        <v>163</v>
      </c>
      <c r="J60" s="12" t="s">
        <v>215</v>
      </c>
      <c r="K60" s="13"/>
      <c r="L60">
        <v>1</v>
      </c>
      <c r="M60" t="str">
        <f t="shared" si="5"/>
        <v>0301</v>
      </c>
      <c r="N60" s="26" t="e">
        <f t="shared" si="4"/>
        <v>#NAME?</v>
      </c>
      <c r="O60">
        <f t="shared" si="2"/>
        <v>23</v>
      </c>
    </row>
    <row r="61" spans="1:15" ht="31.5" customHeight="1">
      <c r="A61" s="8">
        <v>57</v>
      </c>
      <c r="B61" s="8" t="s">
        <v>417</v>
      </c>
      <c r="C61" s="8" t="s">
        <v>153</v>
      </c>
      <c r="D61" s="9" t="s">
        <v>37</v>
      </c>
      <c r="E61" s="8" t="s">
        <v>283</v>
      </c>
      <c r="F61" s="10"/>
      <c r="G61" s="13"/>
      <c r="H61" s="11">
        <v>2013</v>
      </c>
      <c r="I61" s="8" t="s">
        <v>172</v>
      </c>
      <c r="J61" s="12" t="s">
        <v>216</v>
      </c>
      <c r="K61" s="13"/>
      <c r="L61">
        <v>1</v>
      </c>
      <c r="M61" t="str">
        <f t="shared" si="5"/>
        <v>0301</v>
      </c>
      <c r="N61" s="26" t="e">
        <f t="shared" si="4"/>
        <v>#NAME?</v>
      </c>
      <c r="O61">
        <f t="shared" si="2"/>
        <v>27</v>
      </c>
    </row>
    <row r="62" spans="1:15" ht="31.5" customHeight="1">
      <c r="A62" s="8">
        <v>58</v>
      </c>
      <c r="B62" s="8" t="s">
        <v>418</v>
      </c>
      <c r="C62" s="8" t="s">
        <v>153</v>
      </c>
      <c r="D62" s="9" t="s">
        <v>38</v>
      </c>
      <c r="E62" s="8" t="s">
        <v>283</v>
      </c>
      <c r="F62" s="10"/>
      <c r="G62" s="13" t="s">
        <v>293</v>
      </c>
      <c r="H62" s="11">
        <v>2013</v>
      </c>
      <c r="I62" s="8" t="s">
        <v>628</v>
      </c>
      <c r="J62" s="12" t="s">
        <v>629</v>
      </c>
      <c r="K62" s="13" t="s">
        <v>599</v>
      </c>
      <c r="L62">
        <v>1</v>
      </c>
      <c r="M62" t="str">
        <f t="shared" si="5"/>
        <v>0301</v>
      </c>
      <c r="N62" s="26" t="e">
        <f t="shared" si="4"/>
        <v>#NAME?</v>
      </c>
      <c r="O62">
        <f t="shared" si="2"/>
        <v>22</v>
      </c>
    </row>
    <row r="63" spans="1:15" ht="31.5" customHeight="1">
      <c r="A63" s="8">
        <v>59</v>
      </c>
      <c r="B63" s="8" t="s">
        <v>419</v>
      </c>
      <c r="C63" s="8" t="s">
        <v>153</v>
      </c>
      <c r="D63" s="9" t="s">
        <v>39</v>
      </c>
      <c r="E63" s="8" t="s">
        <v>283</v>
      </c>
      <c r="F63" s="10"/>
      <c r="G63" s="13"/>
      <c r="H63" s="11">
        <v>2013</v>
      </c>
      <c r="I63" s="8" t="s">
        <v>165</v>
      </c>
      <c r="J63" s="12" t="s">
        <v>217</v>
      </c>
      <c r="K63" s="13"/>
      <c r="L63">
        <v>1</v>
      </c>
      <c r="M63" t="str">
        <f t="shared" si="5"/>
        <v>0301</v>
      </c>
      <c r="N63" s="26" t="e">
        <f t="shared" si="4"/>
        <v>#NAME?</v>
      </c>
      <c r="O63">
        <f t="shared" si="2"/>
        <v>18</v>
      </c>
    </row>
    <row r="64" spans="1:15" ht="47.25">
      <c r="A64" s="8">
        <v>60</v>
      </c>
      <c r="B64" s="8" t="s">
        <v>420</v>
      </c>
      <c r="C64" s="8" t="s">
        <v>153</v>
      </c>
      <c r="D64" s="9" t="s">
        <v>572</v>
      </c>
      <c r="E64" s="8" t="s">
        <v>283</v>
      </c>
      <c r="F64" s="10"/>
      <c r="G64" s="13"/>
      <c r="H64" s="11">
        <v>2013</v>
      </c>
      <c r="I64" s="8" t="s">
        <v>179</v>
      </c>
      <c r="J64" s="12"/>
      <c r="K64" s="13"/>
      <c r="L64">
        <v>1</v>
      </c>
      <c r="M64" t="str">
        <f t="shared" si="5"/>
        <v>0301</v>
      </c>
      <c r="N64" s="26" t="e">
        <f t="shared" si="4"/>
        <v>#NAME?</v>
      </c>
      <c r="O64">
        <f t="shared" si="2"/>
        <v>32</v>
      </c>
    </row>
    <row r="65" spans="1:15" ht="31.5" customHeight="1">
      <c r="A65" s="8">
        <v>61</v>
      </c>
      <c r="B65" s="8" t="s">
        <v>421</v>
      </c>
      <c r="C65" s="8" t="s">
        <v>153</v>
      </c>
      <c r="D65" s="9" t="s">
        <v>40</v>
      </c>
      <c r="E65" s="8" t="s">
        <v>283</v>
      </c>
      <c r="F65" s="10"/>
      <c r="G65" s="13"/>
      <c r="H65" s="11">
        <v>2013</v>
      </c>
      <c r="I65" s="8" t="s">
        <v>164</v>
      </c>
      <c r="J65" s="12"/>
      <c r="K65" s="13"/>
      <c r="L65">
        <v>1</v>
      </c>
      <c r="M65" t="str">
        <f t="shared" si="5"/>
        <v>0301</v>
      </c>
      <c r="N65" s="26" t="e">
        <f t="shared" si="4"/>
        <v>#NAME?</v>
      </c>
      <c r="O65">
        <f t="shared" si="2"/>
        <v>26</v>
      </c>
    </row>
    <row r="66" spans="1:15" ht="31.5" customHeight="1">
      <c r="A66" s="8">
        <v>62</v>
      </c>
      <c r="B66" s="8" t="s">
        <v>422</v>
      </c>
      <c r="C66" s="8" t="s">
        <v>153</v>
      </c>
      <c r="D66" s="9" t="s">
        <v>41</v>
      </c>
      <c r="E66" s="8" t="s">
        <v>283</v>
      </c>
      <c r="F66" s="10"/>
      <c r="G66" s="13"/>
      <c r="H66" s="11">
        <v>2013</v>
      </c>
      <c r="I66" s="8" t="s">
        <v>164</v>
      </c>
      <c r="J66" s="12"/>
      <c r="K66" s="13"/>
      <c r="L66">
        <v>1</v>
      </c>
      <c r="M66" t="str">
        <f t="shared" si="5"/>
        <v>0301</v>
      </c>
      <c r="N66" s="26" t="e">
        <f t="shared" si="4"/>
        <v>#NAME?</v>
      </c>
      <c r="O66">
        <f t="shared" si="2"/>
        <v>24</v>
      </c>
    </row>
    <row r="67" spans="1:15" ht="31.5" customHeight="1">
      <c r="A67" s="8">
        <v>63</v>
      </c>
      <c r="B67" s="8" t="s">
        <v>423</v>
      </c>
      <c r="C67" s="8" t="s">
        <v>153</v>
      </c>
      <c r="D67" s="9" t="s">
        <v>42</v>
      </c>
      <c r="E67" s="8" t="s">
        <v>283</v>
      </c>
      <c r="F67" s="10"/>
      <c r="G67" s="13" t="s">
        <v>294</v>
      </c>
      <c r="H67" s="11">
        <v>2013</v>
      </c>
      <c r="I67" s="8" t="s">
        <v>164</v>
      </c>
      <c r="J67" s="12"/>
      <c r="K67" s="13"/>
      <c r="L67">
        <v>1</v>
      </c>
      <c r="M67" t="str">
        <f t="shared" si="5"/>
        <v>0301</v>
      </c>
      <c r="N67" s="26" t="e">
        <f t="shared" si="4"/>
        <v>#NAME?</v>
      </c>
      <c r="O67">
        <f t="shared" si="2"/>
        <v>18</v>
      </c>
    </row>
    <row r="68" spans="1:15" ht="31.5" customHeight="1">
      <c r="A68" s="8">
        <v>64</v>
      </c>
      <c r="B68" s="8" t="s">
        <v>424</v>
      </c>
      <c r="C68" s="8" t="s">
        <v>155</v>
      </c>
      <c r="D68" s="9" t="s">
        <v>58</v>
      </c>
      <c r="E68" s="8" t="s">
        <v>283</v>
      </c>
      <c r="F68" s="10"/>
      <c r="G68" s="13"/>
      <c r="H68" s="11">
        <v>2013</v>
      </c>
      <c r="I68" s="8" t="s">
        <v>630</v>
      </c>
      <c r="J68" s="12" t="s">
        <v>631</v>
      </c>
      <c r="K68" s="13"/>
      <c r="L68">
        <v>1</v>
      </c>
      <c r="M68" t="str">
        <f aca="true" t="shared" si="6" ref="M68:M85">"04"&amp;IF(LEN(L68)&lt;2,TEXT(L68,"00"),L68)</f>
        <v>0401</v>
      </c>
      <c r="N68" s="26" t="e">
        <f t="shared" si="4"/>
        <v>#NAME?</v>
      </c>
      <c r="O68">
        <f t="shared" si="2"/>
        <v>21</v>
      </c>
    </row>
    <row r="69" spans="1:15" ht="31.5" customHeight="1">
      <c r="A69" s="8">
        <v>65</v>
      </c>
      <c r="B69" s="8" t="s">
        <v>425</v>
      </c>
      <c r="C69" s="8" t="s">
        <v>155</v>
      </c>
      <c r="D69" s="9" t="s">
        <v>59</v>
      </c>
      <c r="E69" s="8" t="s">
        <v>283</v>
      </c>
      <c r="F69" s="10"/>
      <c r="G69" s="13"/>
      <c r="H69" s="11">
        <v>2013</v>
      </c>
      <c r="I69" s="8" t="s">
        <v>169</v>
      </c>
      <c r="J69" s="12" t="s">
        <v>229</v>
      </c>
      <c r="K69" s="13"/>
      <c r="L69">
        <v>2</v>
      </c>
      <c r="M69" t="str">
        <f t="shared" si="6"/>
        <v>0402</v>
      </c>
      <c r="N69" s="26" t="e">
        <f t="shared" si="4"/>
        <v>#NAME?</v>
      </c>
      <c r="O69">
        <f t="shared" si="2"/>
        <v>25</v>
      </c>
    </row>
    <row r="70" spans="1:15" ht="63" customHeight="1">
      <c r="A70" s="8">
        <v>66</v>
      </c>
      <c r="B70" s="8" t="s">
        <v>426</v>
      </c>
      <c r="C70" s="8" t="s">
        <v>155</v>
      </c>
      <c r="D70" s="9" t="s">
        <v>60</v>
      </c>
      <c r="E70" s="8" t="s">
        <v>283</v>
      </c>
      <c r="F70" s="10"/>
      <c r="G70" s="13"/>
      <c r="H70" s="11">
        <v>2013</v>
      </c>
      <c r="I70" s="8" t="s">
        <v>163</v>
      </c>
      <c r="J70" s="12" t="s">
        <v>230</v>
      </c>
      <c r="K70" s="13"/>
      <c r="L70">
        <v>3</v>
      </c>
      <c r="M70" t="str">
        <f t="shared" si="6"/>
        <v>0403</v>
      </c>
      <c r="N70" s="26" t="e">
        <f t="shared" si="4"/>
        <v>#NAME?</v>
      </c>
      <c r="O70">
        <f t="shared" si="2"/>
        <v>44</v>
      </c>
    </row>
    <row r="71" spans="1:15" ht="47.25">
      <c r="A71" s="8">
        <v>67</v>
      </c>
      <c r="B71" s="8" t="s">
        <v>427</v>
      </c>
      <c r="C71" s="8" t="s">
        <v>155</v>
      </c>
      <c r="D71" s="9" t="s">
        <v>576</v>
      </c>
      <c r="E71" s="8" t="s">
        <v>283</v>
      </c>
      <c r="F71" s="10"/>
      <c r="G71" s="13"/>
      <c r="H71" s="11">
        <v>2013</v>
      </c>
      <c r="I71" s="8" t="s">
        <v>166</v>
      </c>
      <c r="J71" s="12" t="s">
        <v>195</v>
      </c>
      <c r="K71" s="13"/>
      <c r="L71">
        <v>4</v>
      </c>
      <c r="M71" t="str">
        <f t="shared" si="6"/>
        <v>0404</v>
      </c>
      <c r="N71" s="26" t="e">
        <f t="shared" si="4"/>
        <v>#NAME?</v>
      </c>
      <c r="O71">
        <f t="shared" si="2"/>
        <v>39</v>
      </c>
    </row>
    <row r="72" spans="1:15" ht="31.5" customHeight="1">
      <c r="A72" s="8">
        <v>68</v>
      </c>
      <c r="B72" s="8" t="s">
        <v>428</v>
      </c>
      <c r="C72" s="8" t="s">
        <v>155</v>
      </c>
      <c r="D72" s="9" t="s">
        <v>61</v>
      </c>
      <c r="E72" s="8" t="s">
        <v>283</v>
      </c>
      <c r="F72" s="10"/>
      <c r="G72" s="13" t="s">
        <v>296</v>
      </c>
      <c r="H72" s="11">
        <v>2013</v>
      </c>
      <c r="I72" s="8" t="s">
        <v>183</v>
      </c>
      <c r="J72" s="12" t="s">
        <v>231</v>
      </c>
      <c r="K72" s="13"/>
      <c r="L72">
        <v>5</v>
      </c>
      <c r="M72" t="str">
        <f t="shared" si="6"/>
        <v>0405</v>
      </c>
      <c r="N72" s="26" t="e">
        <f t="shared" si="4"/>
        <v>#NAME?</v>
      </c>
      <c r="O72">
        <f t="shared" si="2"/>
        <v>23</v>
      </c>
    </row>
    <row r="73" spans="1:15" ht="31.5" customHeight="1">
      <c r="A73" s="8">
        <v>69</v>
      </c>
      <c r="B73" s="8" t="s">
        <v>429</v>
      </c>
      <c r="C73" s="8" t="s">
        <v>155</v>
      </c>
      <c r="D73" s="9" t="s">
        <v>63</v>
      </c>
      <c r="E73" s="8" t="s">
        <v>283</v>
      </c>
      <c r="F73" s="10"/>
      <c r="G73" s="13"/>
      <c r="H73" s="11">
        <v>2013</v>
      </c>
      <c r="I73" s="8" t="s">
        <v>174</v>
      </c>
      <c r="J73" s="12" t="s">
        <v>232</v>
      </c>
      <c r="K73" s="13"/>
      <c r="L73">
        <v>6</v>
      </c>
      <c r="M73" t="str">
        <f t="shared" si="6"/>
        <v>0406</v>
      </c>
      <c r="N73" s="26" t="e">
        <f aca="true" t="shared" si="7" ref="N73:N106">行高</f>
        <v>#NAME?</v>
      </c>
      <c r="O73">
        <f t="shared" si="2"/>
        <v>15</v>
      </c>
    </row>
    <row r="74" spans="1:15" ht="63" customHeight="1">
      <c r="A74" s="8">
        <v>70</v>
      </c>
      <c r="B74" s="8" t="s">
        <v>430</v>
      </c>
      <c r="C74" s="8" t="s">
        <v>155</v>
      </c>
      <c r="D74" s="9" t="s">
        <v>64</v>
      </c>
      <c r="E74" s="8" t="s">
        <v>283</v>
      </c>
      <c r="F74" s="10"/>
      <c r="G74" s="13"/>
      <c r="H74" s="11">
        <v>2013</v>
      </c>
      <c r="I74" s="8" t="s">
        <v>180</v>
      </c>
      <c r="J74" s="12" t="s">
        <v>234</v>
      </c>
      <c r="K74" s="13"/>
      <c r="L74">
        <v>7</v>
      </c>
      <c r="M74" t="str">
        <f t="shared" si="6"/>
        <v>0407</v>
      </c>
      <c r="N74" s="26" t="e">
        <f t="shared" si="7"/>
        <v>#NAME?</v>
      </c>
      <c r="O74">
        <f aca="true" t="shared" si="8" ref="O74:O139">LEN(D74)</f>
        <v>46</v>
      </c>
    </row>
    <row r="75" spans="1:15" ht="31.5" customHeight="1">
      <c r="A75" s="8">
        <v>71</v>
      </c>
      <c r="B75" s="8" t="s">
        <v>431</v>
      </c>
      <c r="C75" s="8" t="s">
        <v>155</v>
      </c>
      <c r="D75" s="9" t="s">
        <v>577</v>
      </c>
      <c r="E75" s="8" t="s">
        <v>283</v>
      </c>
      <c r="F75" s="10"/>
      <c r="G75" s="13"/>
      <c r="H75" s="11">
        <v>2013</v>
      </c>
      <c r="I75" s="8" t="s">
        <v>165</v>
      </c>
      <c r="J75" s="12" t="s">
        <v>235</v>
      </c>
      <c r="K75" s="13"/>
      <c r="L75">
        <v>8</v>
      </c>
      <c r="M75" t="str">
        <f t="shared" si="6"/>
        <v>0408</v>
      </c>
      <c r="N75" s="26" t="e">
        <f t="shared" si="7"/>
        <v>#NAME?</v>
      </c>
      <c r="O75">
        <f t="shared" si="8"/>
        <v>19</v>
      </c>
    </row>
    <row r="76" spans="1:15" ht="31.5" customHeight="1">
      <c r="A76" s="8">
        <v>72</v>
      </c>
      <c r="B76" s="8" t="s">
        <v>432</v>
      </c>
      <c r="C76" s="8" t="s">
        <v>155</v>
      </c>
      <c r="D76" s="9" t="s">
        <v>67</v>
      </c>
      <c r="E76" s="8" t="s">
        <v>283</v>
      </c>
      <c r="F76" s="10"/>
      <c r="G76" s="13"/>
      <c r="H76" s="11">
        <v>2013</v>
      </c>
      <c r="I76" s="8" t="s">
        <v>171</v>
      </c>
      <c r="J76" s="12"/>
      <c r="K76" s="13"/>
      <c r="L76">
        <v>9</v>
      </c>
      <c r="M76" t="str">
        <f t="shared" si="6"/>
        <v>0409</v>
      </c>
      <c r="N76" s="26" t="e">
        <f t="shared" si="7"/>
        <v>#NAME?</v>
      </c>
      <c r="O76">
        <f t="shared" si="8"/>
        <v>26</v>
      </c>
    </row>
    <row r="77" spans="1:15" ht="48" customHeight="1">
      <c r="A77" s="8">
        <v>73</v>
      </c>
      <c r="B77" s="8" t="s">
        <v>433</v>
      </c>
      <c r="C77" s="8" t="s">
        <v>155</v>
      </c>
      <c r="D77" s="9" t="s">
        <v>68</v>
      </c>
      <c r="E77" s="8" t="s">
        <v>283</v>
      </c>
      <c r="F77" s="10"/>
      <c r="G77" s="13"/>
      <c r="H77" s="11">
        <v>2013</v>
      </c>
      <c r="I77" s="8" t="s">
        <v>167</v>
      </c>
      <c r="J77" s="12" t="s">
        <v>236</v>
      </c>
      <c r="K77" s="13"/>
      <c r="L77">
        <v>10</v>
      </c>
      <c r="M77" t="str">
        <f t="shared" si="6"/>
        <v>0410</v>
      </c>
      <c r="N77" s="26" t="e">
        <f t="shared" si="7"/>
        <v>#NAME?</v>
      </c>
      <c r="O77">
        <f t="shared" si="8"/>
        <v>30</v>
      </c>
    </row>
    <row r="78" spans="1:15" ht="31.5" customHeight="1">
      <c r="A78" s="8">
        <v>74</v>
      </c>
      <c r="B78" s="8" t="s">
        <v>434</v>
      </c>
      <c r="C78" s="8" t="s">
        <v>155</v>
      </c>
      <c r="D78" s="9" t="s">
        <v>69</v>
      </c>
      <c r="E78" s="8" t="s">
        <v>283</v>
      </c>
      <c r="F78" s="10"/>
      <c r="G78" s="13"/>
      <c r="H78" s="11">
        <v>2013</v>
      </c>
      <c r="I78" s="8" t="s">
        <v>632</v>
      </c>
      <c r="J78" s="12" t="s">
        <v>633</v>
      </c>
      <c r="K78" s="13" t="s">
        <v>634</v>
      </c>
      <c r="L78">
        <v>11</v>
      </c>
      <c r="M78" t="str">
        <f t="shared" si="6"/>
        <v>0411</v>
      </c>
      <c r="N78" s="26" t="e">
        <f t="shared" si="7"/>
        <v>#NAME?</v>
      </c>
      <c r="O78">
        <f t="shared" si="8"/>
        <v>29</v>
      </c>
    </row>
    <row r="79" spans="1:15" ht="31.5" customHeight="1">
      <c r="A79" s="8">
        <v>75</v>
      </c>
      <c r="B79" s="8" t="s">
        <v>435</v>
      </c>
      <c r="C79" s="8" t="s">
        <v>155</v>
      </c>
      <c r="D79" s="9" t="s">
        <v>578</v>
      </c>
      <c r="E79" s="8" t="s">
        <v>283</v>
      </c>
      <c r="F79" s="10"/>
      <c r="G79" s="13"/>
      <c r="H79" s="11">
        <v>2013</v>
      </c>
      <c r="I79" s="8" t="s">
        <v>165</v>
      </c>
      <c r="J79" s="12"/>
      <c r="K79" s="13"/>
      <c r="L79">
        <v>12</v>
      </c>
      <c r="M79" t="str">
        <f t="shared" si="6"/>
        <v>0412</v>
      </c>
      <c r="N79" s="26" t="e">
        <f t="shared" si="7"/>
        <v>#NAME?</v>
      </c>
      <c r="O79">
        <f t="shared" si="8"/>
        <v>27</v>
      </c>
    </row>
    <row r="80" spans="1:15" ht="63">
      <c r="A80" s="8">
        <v>76</v>
      </c>
      <c r="B80" s="8" t="s">
        <v>436</v>
      </c>
      <c r="C80" s="8" t="s">
        <v>155</v>
      </c>
      <c r="D80" s="9" t="s">
        <v>579</v>
      </c>
      <c r="E80" s="8" t="s">
        <v>283</v>
      </c>
      <c r="F80" s="10"/>
      <c r="G80" s="13"/>
      <c r="H80" s="11">
        <v>2013</v>
      </c>
      <c r="I80" s="8" t="s">
        <v>182</v>
      </c>
      <c r="J80" s="12"/>
      <c r="K80" s="13"/>
      <c r="L80">
        <v>13</v>
      </c>
      <c r="M80" t="str">
        <f t="shared" si="6"/>
        <v>0413</v>
      </c>
      <c r="N80" s="26" t="e">
        <f t="shared" si="7"/>
        <v>#NAME?</v>
      </c>
      <c r="O80">
        <f t="shared" si="8"/>
        <v>58</v>
      </c>
    </row>
    <row r="81" spans="1:15" ht="31.5" customHeight="1">
      <c r="A81" s="8">
        <v>77</v>
      </c>
      <c r="B81" s="8" t="s">
        <v>437</v>
      </c>
      <c r="C81" s="8" t="s">
        <v>155</v>
      </c>
      <c r="D81" s="9" t="s">
        <v>62</v>
      </c>
      <c r="E81" s="8" t="s">
        <v>283</v>
      </c>
      <c r="F81" s="10"/>
      <c r="G81" s="13"/>
      <c r="H81" s="11">
        <v>2013</v>
      </c>
      <c r="I81" s="8" t="s">
        <v>162</v>
      </c>
      <c r="J81" s="12"/>
      <c r="K81" s="13"/>
      <c r="L81">
        <v>14</v>
      </c>
      <c r="M81" t="str">
        <f t="shared" si="6"/>
        <v>0414</v>
      </c>
      <c r="N81" s="26" t="e">
        <f t="shared" si="7"/>
        <v>#NAME?</v>
      </c>
      <c r="O81">
        <f t="shared" si="8"/>
        <v>18</v>
      </c>
    </row>
    <row r="82" spans="1:15" ht="31.5" customHeight="1">
      <c r="A82" s="8">
        <v>78</v>
      </c>
      <c r="B82" s="8" t="s">
        <v>438</v>
      </c>
      <c r="C82" s="8" t="s">
        <v>155</v>
      </c>
      <c r="D82" s="9" t="s">
        <v>580</v>
      </c>
      <c r="E82" s="8" t="s">
        <v>283</v>
      </c>
      <c r="F82" s="10"/>
      <c r="G82" s="13"/>
      <c r="H82" s="11">
        <v>2013</v>
      </c>
      <c r="I82" s="8" t="s">
        <v>171</v>
      </c>
      <c r="J82" s="12" t="s">
        <v>233</v>
      </c>
      <c r="K82" s="13"/>
      <c r="L82">
        <v>15</v>
      </c>
      <c r="M82" t="str">
        <f t="shared" si="6"/>
        <v>0415</v>
      </c>
      <c r="N82" s="26" t="e">
        <f t="shared" si="7"/>
        <v>#NAME?</v>
      </c>
      <c r="O82">
        <f t="shared" si="8"/>
        <v>15</v>
      </c>
    </row>
    <row r="83" spans="1:15" ht="31.5" customHeight="1">
      <c r="A83" s="8">
        <v>79</v>
      </c>
      <c r="B83" s="8" t="s">
        <v>439</v>
      </c>
      <c r="C83" s="8" t="s">
        <v>155</v>
      </c>
      <c r="D83" s="9" t="s">
        <v>65</v>
      </c>
      <c r="E83" s="8" t="s">
        <v>283</v>
      </c>
      <c r="F83" s="10"/>
      <c r="G83" s="13"/>
      <c r="H83" s="11">
        <v>2013</v>
      </c>
      <c r="I83" s="8" t="s">
        <v>168</v>
      </c>
      <c r="J83" s="12" t="s">
        <v>232</v>
      </c>
      <c r="K83" s="13"/>
      <c r="L83">
        <v>16</v>
      </c>
      <c r="M83" t="str">
        <f t="shared" si="6"/>
        <v>0416</v>
      </c>
      <c r="N83" s="26" t="e">
        <f t="shared" si="7"/>
        <v>#NAME?</v>
      </c>
      <c r="O83">
        <f t="shared" si="8"/>
        <v>21</v>
      </c>
    </row>
    <row r="84" spans="1:15" ht="47.25">
      <c r="A84" s="8">
        <v>80</v>
      </c>
      <c r="B84" s="8" t="s">
        <v>440</v>
      </c>
      <c r="C84" s="8" t="s">
        <v>155</v>
      </c>
      <c r="D84" s="9" t="s">
        <v>66</v>
      </c>
      <c r="E84" s="8" t="s">
        <v>283</v>
      </c>
      <c r="F84" s="10"/>
      <c r="G84" s="13"/>
      <c r="H84" s="11">
        <v>2013</v>
      </c>
      <c r="I84" s="8" t="s">
        <v>172</v>
      </c>
      <c r="J84" s="12" t="s">
        <v>203</v>
      </c>
      <c r="K84" s="13"/>
      <c r="L84">
        <v>17</v>
      </c>
      <c r="M84" t="str">
        <f t="shared" si="6"/>
        <v>0417</v>
      </c>
      <c r="N84" s="26" t="e">
        <f t="shared" si="7"/>
        <v>#NAME?</v>
      </c>
      <c r="O84">
        <f t="shared" si="8"/>
        <v>49</v>
      </c>
    </row>
    <row r="85" spans="1:15" ht="31.5" customHeight="1">
      <c r="A85" s="8">
        <v>81</v>
      </c>
      <c r="B85" s="8" t="s">
        <v>441</v>
      </c>
      <c r="C85" s="8" t="s">
        <v>155</v>
      </c>
      <c r="D85" s="9" t="s">
        <v>581</v>
      </c>
      <c r="E85" s="8" t="s">
        <v>284</v>
      </c>
      <c r="F85" s="10" t="s">
        <v>287</v>
      </c>
      <c r="G85" s="13"/>
      <c r="H85" s="11">
        <v>2013</v>
      </c>
      <c r="I85" s="8" t="s">
        <v>168</v>
      </c>
      <c r="J85" s="12" t="s">
        <v>653</v>
      </c>
      <c r="K85" s="13"/>
      <c r="L85">
        <v>18</v>
      </c>
      <c r="M85" t="str">
        <f t="shared" si="6"/>
        <v>0418</v>
      </c>
      <c r="N85" s="26" t="e">
        <f t="shared" si="7"/>
        <v>#NAME?</v>
      </c>
      <c r="O85">
        <f t="shared" si="8"/>
        <v>27</v>
      </c>
    </row>
    <row r="86" spans="1:11" ht="31.5" customHeight="1">
      <c r="A86" s="8">
        <v>82</v>
      </c>
      <c r="B86" s="8" t="s">
        <v>442</v>
      </c>
      <c r="C86" s="8" t="s">
        <v>626</v>
      </c>
      <c r="D86" s="9" t="s">
        <v>661</v>
      </c>
      <c r="E86" s="8" t="s">
        <v>283</v>
      </c>
      <c r="F86" s="8"/>
      <c r="G86" s="20"/>
      <c r="H86" s="11">
        <v>2013</v>
      </c>
      <c r="I86" s="8" t="s">
        <v>613</v>
      </c>
      <c r="J86" s="9"/>
      <c r="K86" s="13"/>
    </row>
    <row r="87" spans="1:11" ht="31.5" customHeight="1">
      <c r="A87" s="8">
        <v>83</v>
      </c>
      <c r="B87" s="8" t="s">
        <v>443</v>
      </c>
      <c r="C87" s="8" t="s">
        <v>626</v>
      </c>
      <c r="D87" s="9" t="s">
        <v>678</v>
      </c>
      <c r="E87" s="8" t="s">
        <v>283</v>
      </c>
      <c r="F87" s="8"/>
      <c r="G87" s="13"/>
      <c r="H87" s="11">
        <v>2013</v>
      </c>
      <c r="I87" s="8" t="s">
        <v>613</v>
      </c>
      <c r="J87" s="12"/>
      <c r="K87" s="13"/>
    </row>
    <row r="88" spans="1:15" ht="31.5" customHeight="1">
      <c r="A88" s="8">
        <v>84</v>
      </c>
      <c r="B88" s="8" t="s">
        <v>444</v>
      </c>
      <c r="C88" s="8" t="s">
        <v>156</v>
      </c>
      <c r="D88" s="9" t="s">
        <v>70</v>
      </c>
      <c r="E88" s="8" t="s">
        <v>283</v>
      </c>
      <c r="F88" s="10"/>
      <c r="G88" s="13"/>
      <c r="H88" s="11">
        <v>2013</v>
      </c>
      <c r="I88" s="8" t="s">
        <v>164</v>
      </c>
      <c r="J88" s="12" t="s">
        <v>237</v>
      </c>
      <c r="K88" s="13"/>
      <c r="L88">
        <v>1</v>
      </c>
      <c r="M88" t="str">
        <f aca="true" t="shared" si="9" ref="M88:M105">"05"&amp;IF(LEN(L88)&lt;2,TEXT(L88,"00"),L88)</f>
        <v>0501</v>
      </c>
      <c r="N88" s="26" t="e">
        <f t="shared" si="7"/>
        <v>#NAME?</v>
      </c>
      <c r="O88">
        <f t="shared" si="8"/>
        <v>23</v>
      </c>
    </row>
    <row r="89" spans="1:15" ht="31.5" customHeight="1">
      <c r="A89" s="8">
        <v>85</v>
      </c>
      <c r="B89" s="8" t="s">
        <v>445</v>
      </c>
      <c r="C89" s="8" t="s">
        <v>156</v>
      </c>
      <c r="D89" s="9" t="s">
        <v>71</v>
      </c>
      <c r="E89" s="8" t="s">
        <v>283</v>
      </c>
      <c r="F89" s="10"/>
      <c r="G89" s="13"/>
      <c r="H89" s="11">
        <v>2013</v>
      </c>
      <c r="I89" s="8" t="s">
        <v>168</v>
      </c>
      <c r="J89" s="12" t="s">
        <v>238</v>
      </c>
      <c r="K89" s="13"/>
      <c r="L89">
        <v>2</v>
      </c>
      <c r="M89" t="str">
        <f t="shared" si="9"/>
        <v>0502</v>
      </c>
      <c r="N89" s="26" t="e">
        <f t="shared" si="7"/>
        <v>#NAME?</v>
      </c>
      <c r="O89">
        <f t="shared" si="8"/>
        <v>23</v>
      </c>
    </row>
    <row r="90" spans="1:15" ht="31.5" customHeight="1">
      <c r="A90" s="8">
        <v>86</v>
      </c>
      <c r="B90" s="8" t="s">
        <v>446</v>
      </c>
      <c r="C90" s="8" t="s">
        <v>156</v>
      </c>
      <c r="D90" s="9" t="s">
        <v>72</v>
      </c>
      <c r="E90" s="8" t="s">
        <v>283</v>
      </c>
      <c r="F90" s="10"/>
      <c r="G90" s="13" t="s">
        <v>297</v>
      </c>
      <c r="H90" s="11">
        <v>2013</v>
      </c>
      <c r="I90" s="8" t="s">
        <v>165</v>
      </c>
      <c r="J90" s="12" t="s">
        <v>239</v>
      </c>
      <c r="K90" s="13"/>
      <c r="L90">
        <v>3</v>
      </c>
      <c r="M90" t="str">
        <f t="shared" si="9"/>
        <v>0503</v>
      </c>
      <c r="N90" s="26" t="e">
        <f t="shared" si="7"/>
        <v>#NAME?</v>
      </c>
      <c r="O90">
        <f t="shared" si="8"/>
        <v>26</v>
      </c>
    </row>
    <row r="91" spans="1:15" ht="31.5" customHeight="1">
      <c r="A91" s="8">
        <v>87</v>
      </c>
      <c r="B91" s="8" t="s">
        <v>447</v>
      </c>
      <c r="C91" s="8" t="s">
        <v>156</v>
      </c>
      <c r="D91" s="9" t="s">
        <v>73</v>
      </c>
      <c r="E91" s="8" t="s">
        <v>283</v>
      </c>
      <c r="F91" s="10"/>
      <c r="G91" s="13" t="s">
        <v>298</v>
      </c>
      <c r="H91" s="11">
        <v>2013</v>
      </c>
      <c r="I91" s="8" t="s">
        <v>175</v>
      </c>
      <c r="J91" s="12" t="s">
        <v>192</v>
      </c>
      <c r="K91" s="13"/>
      <c r="L91">
        <v>4</v>
      </c>
      <c r="M91" t="str">
        <f t="shared" si="9"/>
        <v>0504</v>
      </c>
      <c r="N91" s="26" t="e">
        <f t="shared" si="7"/>
        <v>#NAME?</v>
      </c>
      <c r="O91">
        <f t="shared" si="8"/>
        <v>20</v>
      </c>
    </row>
    <row r="92" spans="1:15" ht="31.5" customHeight="1">
      <c r="A92" s="8">
        <v>88</v>
      </c>
      <c r="B92" s="8" t="s">
        <v>448</v>
      </c>
      <c r="C92" s="8" t="s">
        <v>156</v>
      </c>
      <c r="D92" s="9" t="s">
        <v>74</v>
      </c>
      <c r="E92" s="8" t="s">
        <v>283</v>
      </c>
      <c r="F92" s="10"/>
      <c r="G92" s="13"/>
      <c r="H92" s="11">
        <v>2013</v>
      </c>
      <c r="I92" s="8" t="s">
        <v>172</v>
      </c>
      <c r="J92" s="12" t="s">
        <v>197</v>
      </c>
      <c r="K92" s="13"/>
      <c r="L92">
        <v>5</v>
      </c>
      <c r="M92" t="str">
        <f t="shared" si="9"/>
        <v>0505</v>
      </c>
      <c r="N92" s="26" t="e">
        <f t="shared" si="7"/>
        <v>#NAME?</v>
      </c>
      <c r="O92">
        <f t="shared" si="8"/>
        <v>18</v>
      </c>
    </row>
    <row r="93" spans="1:15" ht="31.5" customHeight="1">
      <c r="A93" s="8">
        <v>89</v>
      </c>
      <c r="B93" s="8" t="s">
        <v>449</v>
      </c>
      <c r="C93" s="8" t="s">
        <v>156</v>
      </c>
      <c r="D93" s="9" t="s">
        <v>582</v>
      </c>
      <c r="E93" s="8" t="s">
        <v>283</v>
      </c>
      <c r="F93" s="10"/>
      <c r="G93" s="13"/>
      <c r="H93" s="11">
        <v>2013</v>
      </c>
      <c r="I93" s="8" t="s">
        <v>162</v>
      </c>
      <c r="J93" s="12"/>
      <c r="K93" s="13"/>
      <c r="L93">
        <v>6</v>
      </c>
      <c r="M93" t="str">
        <f t="shared" si="9"/>
        <v>0506</v>
      </c>
      <c r="N93" s="26" t="e">
        <f t="shared" si="7"/>
        <v>#NAME?</v>
      </c>
      <c r="O93">
        <f t="shared" si="8"/>
        <v>25</v>
      </c>
    </row>
    <row r="94" spans="1:15" ht="31.5" customHeight="1">
      <c r="A94" s="8">
        <v>90</v>
      </c>
      <c r="B94" s="8" t="s">
        <v>450</v>
      </c>
      <c r="C94" s="8" t="s">
        <v>156</v>
      </c>
      <c r="D94" s="9" t="s">
        <v>583</v>
      </c>
      <c r="E94" s="8" t="s">
        <v>283</v>
      </c>
      <c r="F94" s="10"/>
      <c r="G94" s="13" t="s">
        <v>299</v>
      </c>
      <c r="H94" s="11">
        <v>2013</v>
      </c>
      <c r="I94" s="8" t="s">
        <v>176</v>
      </c>
      <c r="J94" s="12" t="s">
        <v>192</v>
      </c>
      <c r="K94" s="13"/>
      <c r="L94">
        <v>7</v>
      </c>
      <c r="M94" t="str">
        <f t="shared" si="9"/>
        <v>0507</v>
      </c>
      <c r="N94" s="26" t="e">
        <f t="shared" si="7"/>
        <v>#NAME?</v>
      </c>
      <c r="O94">
        <f t="shared" si="8"/>
        <v>25</v>
      </c>
    </row>
    <row r="95" spans="1:15" ht="31.5" customHeight="1">
      <c r="A95" s="8">
        <v>91</v>
      </c>
      <c r="B95" s="8" t="s">
        <v>451</v>
      </c>
      <c r="C95" s="8" t="s">
        <v>156</v>
      </c>
      <c r="D95" s="9" t="s">
        <v>584</v>
      </c>
      <c r="E95" s="8" t="s">
        <v>283</v>
      </c>
      <c r="F95" s="10"/>
      <c r="G95" s="13"/>
      <c r="H95" s="11">
        <v>2013</v>
      </c>
      <c r="I95" s="8" t="s">
        <v>176</v>
      </c>
      <c r="J95" s="12" t="s">
        <v>234</v>
      </c>
      <c r="K95" s="13"/>
      <c r="L95">
        <v>8</v>
      </c>
      <c r="M95" t="str">
        <f t="shared" si="9"/>
        <v>0508</v>
      </c>
      <c r="N95" s="26" t="e">
        <f t="shared" si="7"/>
        <v>#NAME?</v>
      </c>
      <c r="O95">
        <f t="shared" si="8"/>
        <v>25</v>
      </c>
    </row>
    <row r="96" spans="1:15" ht="48" customHeight="1">
      <c r="A96" s="8">
        <v>92</v>
      </c>
      <c r="B96" s="8" t="s">
        <v>452</v>
      </c>
      <c r="C96" s="8" t="s">
        <v>156</v>
      </c>
      <c r="D96" s="9" t="s">
        <v>75</v>
      </c>
      <c r="E96" s="8" t="s">
        <v>283</v>
      </c>
      <c r="F96" s="10"/>
      <c r="G96" s="13"/>
      <c r="H96" s="11">
        <v>2013</v>
      </c>
      <c r="I96" s="8" t="s">
        <v>174</v>
      </c>
      <c r="J96" s="12"/>
      <c r="K96" s="13"/>
      <c r="L96">
        <v>9</v>
      </c>
      <c r="M96" t="str">
        <f t="shared" si="9"/>
        <v>0509</v>
      </c>
      <c r="N96" s="26" t="e">
        <f t="shared" si="7"/>
        <v>#NAME?</v>
      </c>
      <c r="O96">
        <f t="shared" si="8"/>
        <v>29</v>
      </c>
    </row>
    <row r="97" spans="1:15" ht="31.5" customHeight="1">
      <c r="A97" s="8">
        <v>93</v>
      </c>
      <c r="B97" s="8" t="s">
        <v>453</v>
      </c>
      <c r="C97" s="8" t="s">
        <v>156</v>
      </c>
      <c r="D97" s="9" t="s">
        <v>76</v>
      </c>
      <c r="E97" s="8" t="s">
        <v>283</v>
      </c>
      <c r="F97" s="10"/>
      <c r="G97" s="13"/>
      <c r="H97" s="11">
        <v>2013</v>
      </c>
      <c r="I97" s="8" t="s">
        <v>162</v>
      </c>
      <c r="J97" s="12"/>
      <c r="K97" s="13"/>
      <c r="L97">
        <v>10</v>
      </c>
      <c r="M97" t="str">
        <f t="shared" si="9"/>
        <v>0510</v>
      </c>
      <c r="N97" s="26" t="e">
        <f t="shared" si="7"/>
        <v>#NAME?</v>
      </c>
      <c r="O97">
        <f t="shared" si="8"/>
        <v>26</v>
      </c>
    </row>
    <row r="98" spans="1:15" ht="31.5" customHeight="1">
      <c r="A98" s="8">
        <v>94</v>
      </c>
      <c r="B98" s="8" t="s">
        <v>454</v>
      </c>
      <c r="C98" s="8" t="s">
        <v>156</v>
      </c>
      <c r="D98" s="9" t="s">
        <v>77</v>
      </c>
      <c r="E98" s="8" t="s">
        <v>283</v>
      </c>
      <c r="F98" s="10"/>
      <c r="G98" s="13"/>
      <c r="H98" s="11">
        <v>2013</v>
      </c>
      <c r="I98" s="8" t="s">
        <v>172</v>
      </c>
      <c r="J98" s="12" t="s">
        <v>240</v>
      </c>
      <c r="K98" s="13"/>
      <c r="L98">
        <v>11</v>
      </c>
      <c r="M98" t="str">
        <f t="shared" si="9"/>
        <v>0511</v>
      </c>
      <c r="N98" s="26" t="e">
        <f t="shared" si="7"/>
        <v>#NAME?</v>
      </c>
      <c r="O98">
        <f t="shared" si="8"/>
        <v>24</v>
      </c>
    </row>
    <row r="99" spans="1:15" ht="31.5" customHeight="1">
      <c r="A99" s="8">
        <v>95</v>
      </c>
      <c r="B99" s="8" t="s">
        <v>455</v>
      </c>
      <c r="C99" s="8" t="s">
        <v>156</v>
      </c>
      <c r="D99" s="9" t="s">
        <v>78</v>
      </c>
      <c r="E99" s="8" t="s">
        <v>283</v>
      </c>
      <c r="F99" s="10"/>
      <c r="G99" s="13"/>
      <c r="H99" s="11">
        <v>2013</v>
      </c>
      <c r="I99" s="8" t="s">
        <v>174</v>
      </c>
      <c r="J99" s="12" t="s">
        <v>200</v>
      </c>
      <c r="K99" s="13"/>
      <c r="L99">
        <v>12</v>
      </c>
      <c r="M99" t="str">
        <f t="shared" si="9"/>
        <v>0512</v>
      </c>
      <c r="N99" s="26" t="e">
        <f t="shared" si="7"/>
        <v>#NAME?</v>
      </c>
      <c r="O99">
        <f t="shared" si="8"/>
        <v>15</v>
      </c>
    </row>
    <row r="100" spans="1:15" ht="31.5" customHeight="1">
      <c r="A100" s="8">
        <v>96</v>
      </c>
      <c r="B100" s="8" t="s">
        <v>456</v>
      </c>
      <c r="C100" s="8" t="s">
        <v>156</v>
      </c>
      <c r="D100" s="9" t="s">
        <v>79</v>
      </c>
      <c r="E100" s="8" t="s">
        <v>283</v>
      </c>
      <c r="F100" s="10"/>
      <c r="G100" s="13"/>
      <c r="H100" s="11">
        <v>2013</v>
      </c>
      <c r="I100" s="8" t="s">
        <v>182</v>
      </c>
      <c r="J100" s="12" t="s">
        <v>191</v>
      </c>
      <c r="K100" s="13"/>
      <c r="L100">
        <v>13</v>
      </c>
      <c r="M100" t="str">
        <f t="shared" si="9"/>
        <v>0513</v>
      </c>
      <c r="N100" s="26" t="e">
        <f t="shared" si="7"/>
        <v>#NAME?</v>
      </c>
      <c r="O100">
        <f t="shared" si="8"/>
        <v>8</v>
      </c>
    </row>
    <row r="101" spans="1:15" ht="31.5" customHeight="1">
      <c r="A101" s="8">
        <v>97</v>
      </c>
      <c r="B101" s="8" t="s">
        <v>457</v>
      </c>
      <c r="C101" s="8" t="s">
        <v>156</v>
      </c>
      <c r="D101" s="9" t="s">
        <v>585</v>
      </c>
      <c r="E101" s="8" t="s">
        <v>283</v>
      </c>
      <c r="F101" s="10"/>
      <c r="G101" s="13"/>
      <c r="H101" s="11">
        <v>2013</v>
      </c>
      <c r="I101" s="8" t="s">
        <v>167</v>
      </c>
      <c r="J101" s="12" t="s">
        <v>241</v>
      </c>
      <c r="K101" s="13"/>
      <c r="L101">
        <v>14</v>
      </c>
      <c r="M101" t="str">
        <f t="shared" si="9"/>
        <v>0514</v>
      </c>
      <c r="N101" s="26" t="e">
        <f t="shared" si="7"/>
        <v>#NAME?</v>
      </c>
      <c r="O101">
        <f t="shared" si="8"/>
        <v>23</v>
      </c>
    </row>
    <row r="102" spans="1:15" ht="33">
      <c r="A102" s="8">
        <v>98</v>
      </c>
      <c r="B102" s="8" t="s">
        <v>458</v>
      </c>
      <c r="C102" s="8" t="s">
        <v>156</v>
      </c>
      <c r="D102" s="9" t="s">
        <v>80</v>
      </c>
      <c r="E102" s="8" t="s">
        <v>283</v>
      </c>
      <c r="F102" s="10"/>
      <c r="G102" s="13" t="s">
        <v>300</v>
      </c>
      <c r="H102" s="11">
        <v>2013</v>
      </c>
      <c r="I102" s="8" t="s">
        <v>184</v>
      </c>
      <c r="J102" s="12" t="s">
        <v>242</v>
      </c>
      <c r="K102" s="13"/>
      <c r="L102">
        <v>15</v>
      </c>
      <c r="M102" t="str">
        <f t="shared" si="9"/>
        <v>0515</v>
      </c>
      <c r="N102" s="26" t="e">
        <f t="shared" si="7"/>
        <v>#NAME?</v>
      </c>
      <c r="O102">
        <f t="shared" si="8"/>
        <v>18</v>
      </c>
    </row>
    <row r="103" spans="1:15" ht="31.5" customHeight="1">
      <c r="A103" s="8">
        <v>99</v>
      </c>
      <c r="B103" s="8" t="s">
        <v>459</v>
      </c>
      <c r="C103" s="8" t="s">
        <v>156</v>
      </c>
      <c r="D103" s="9" t="s">
        <v>586</v>
      </c>
      <c r="E103" s="8" t="s">
        <v>283</v>
      </c>
      <c r="F103" s="10"/>
      <c r="G103" s="13"/>
      <c r="H103" s="11">
        <v>2013</v>
      </c>
      <c r="I103" s="8" t="s">
        <v>185</v>
      </c>
      <c r="J103" s="12" t="s">
        <v>243</v>
      </c>
      <c r="K103" s="13"/>
      <c r="L103">
        <v>16</v>
      </c>
      <c r="M103" t="str">
        <f t="shared" si="9"/>
        <v>0516</v>
      </c>
      <c r="N103" s="26" t="e">
        <f t="shared" si="7"/>
        <v>#NAME?</v>
      </c>
      <c r="O103">
        <f t="shared" si="8"/>
        <v>20</v>
      </c>
    </row>
    <row r="104" spans="1:15" ht="31.5" customHeight="1">
      <c r="A104" s="8">
        <v>100</v>
      </c>
      <c r="B104" s="8" t="s">
        <v>460</v>
      </c>
      <c r="C104" s="8" t="s">
        <v>156</v>
      </c>
      <c r="D104" s="9" t="s">
        <v>81</v>
      </c>
      <c r="E104" s="8" t="s">
        <v>283</v>
      </c>
      <c r="F104" s="10"/>
      <c r="G104" s="13"/>
      <c r="H104" s="11">
        <v>2013</v>
      </c>
      <c r="I104" s="8" t="s">
        <v>167</v>
      </c>
      <c r="J104" s="12" t="s">
        <v>244</v>
      </c>
      <c r="K104" s="13"/>
      <c r="L104">
        <v>17</v>
      </c>
      <c r="M104" t="str">
        <f t="shared" si="9"/>
        <v>0517</v>
      </c>
      <c r="N104" s="26" t="e">
        <f t="shared" si="7"/>
        <v>#NAME?</v>
      </c>
      <c r="O104">
        <f t="shared" si="8"/>
        <v>19</v>
      </c>
    </row>
    <row r="105" spans="1:15" ht="47.25">
      <c r="A105" s="8">
        <v>101</v>
      </c>
      <c r="B105" s="8" t="s">
        <v>461</v>
      </c>
      <c r="C105" s="8" t="s">
        <v>156</v>
      </c>
      <c r="D105" s="9" t="s">
        <v>587</v>
      </c>
      <c r="E105" s="8" t="s">
        <v>283</v>
      </c>
      <c r="F105" s="10"/>
      <c r="G105" s="13"/>
      <c r="H105" s="11">
        <v>2013</v>
      </c>
      <c r="I105" s="8" t="s">
        <v>163</v>
      </c>
      <c r="J105" s="12" t="s">
        <v>192</v>
      </c>
      <c r="K105" s="13"/>
      <c r="L105">
        <v>18</v>
      </c>
      <c r="M105" t="str">
        <f t="shared" si="9"/>
        <v>0518</v>
      </c>
      <c r="N105" s="26" t="e">
        <f t="shared" si="7"/>
        <v>#NAME?</v>
      </c>
      <c r="O105">
        <f t="shared" si="8"/>
        <v>33</v>
      </c>
    </row>
    <row r="106" spans="1:15" ht="33">
      <c r="A106" s="8">
        <v>102</v>
      </c>
      <c r="B106" s="8" t="s">
        <v>462</v>
      </c>
      <c r="C106" s="8" t="s">
        <v>157</v>
      </c>
      <c r="D106" s="9" t="s">
        <v>550</v>
      </c>
      <c r="E106" s="8" t="s">
        <v>283</v>
      </c>
      <c r="F106" s="10"/>
      <c r="G106" s="13" t="s">
        <v>303</v>
      </c>
      <c r="H106" s="11">
        <v>2013</v>
      </c>
      <c r="I106" s="8" t="s">
        <v>165</v>
      </c>
      <c r="J106" s="12" t="s">
        <v>247</v>
      </c>
      <c r="K106" s="13" t="s">
        <v>600</v>
      </c>
      <c r="L106">
        <v>1</v>
      </c>
      <c r="M106" t="str">
        <f aca="true" t="shared" si="10" ref="M106:M119">"07"&amp;IF(LEN(L106)&lt;2,TEXT(L106,"00"),L106)</f>
        <v>0701</v>
      </c>
      <c r="N106" s="26" t="e">
        <f t="shared" si="7"/>
        <v>#NAME?</v>
      </c>
      <c r="O106">
        <f t="shared" si="8"/>
        <v>18</v>
      </c>
    </row>
    <row r="107" spans="1:15" ht="31.5" customHeight="1">
      <c r="A107" s="8">
        <v>103</v>
      </c>
      <c r="B107" s="8" t="s">
        <v>463</v>
      </c>
      <c r="C107" s="8" t="s">
        <v>157</v>
      </c>
      <c r="D107" s="9" t="s">
        <v>84</v>
      </c>
      <c r="E107" s="8" t="s">
        <v>283</v>
      </c>
      <c r="F107" s="10"/>
      <c r="G107" s="13"/>
      <c r="H107" s="11">
        <v>2013</v>
      </c>
      <c r="I107" s="8" t="s">
        <v>168</v>
      </c>
      <c r="J107" s="12" t="s">
        <v>240</v>
      </c>
      <c r="K107" s="13"/>
      <c r="L107">
        <v>2</v>
      </c>
      <c r="M107" t="str">
        <f t="shared" si="10"/>
        <v>0702</v>
      </c>
      <c r="N107" s="26" t="e">
        <f aca="true" t="shared" si="11" ref="N107:N138">行高</f>
        <v>#NAME?</v>
      </c>
      <c r="O107">
        <f t="shared" si="8"/>
        <v>21</v>
      </c>
    </row>
    <row r="108" spans="1:15" ht="31.5" customHeight="1">
      <c r="A108" s="8">
        <v>104</v>
      </c>
      <c r="B108" s="8" t="s">
        <v>464</v>
      </c>
      <c r="C108" s="8" t="s">
        <v>157</v>
      </c>
      <c r="D108" s="9" t="s">
        <v>82</v>
      </c>
      <c r="E108" s="8" t="s">
        <v>283</v>
      </c>
      <c r="F108" s="10"/>
      <c r="G108" s="13" t="s">
        <v>301</v>
      </c>
      <c r="H108" s="11">
        <v>2013</v>
      </c>
      <c r="I108" s="8" t="s">
        <v>165</v>
      </c>
      <c r="J108" s="12" t="s">
        <v>245</v>
      </c>
      <c r="K108" s="13"/>
      <c r="L108">
        <v>3</v>
      </c>
      <c r="M108" t="str">
        <f t="shared" si="10"/>
        <v>0703</v>
      </c>
      <c r="N108" s="26" t="e">
        <f t="shared" si="11"/>
        <v>#NAME?</v>
      </c>
      <c r="O108">
        <f t="shared" si="8"/>
        <v>11</v>
      </c>
    </row>
    <row r="109" spans="1:15" ht="31.5" customHeight="1">
      <c r="A109" s="8">
        <v>105</v>
      </c>
      <c r="B109" s="8" t="s">
        <v>465</v>
      </c>
      <c r="C109" s="8" t="s">
        <v>157</v>
      </c>
      <c r="D109" s="9" t="s">
        <v>83</v>
      </c>
      <c r="E109" s="8" t="s">
        <v>284</v>
      </c>
      <c r="F109" s="10" t="s">
        <v>288</v>
      </c>
      <c r="G109" s="13" t="s">
        <v>302</v>
      </c>
      <c r="H109" s="11">
        <v>2013</v>
      </c>
      <c r="I109" s="8" t="s">
        <v>167</v>
      </c>
      <c r="J109" s="12" t="s">
        <v>246</v>
      </c>
      <c r="K109" s="13"/>
      <c r="L109">
        <v>4</v>
      </c>
      <c r="M109" t="str">
        <f t="shared" si="10"/>
        <v>0704</v>
      </c>
      <c r="N109" s="26" t="e">
        <f t="shared" si="11"/>
        <v>#NAME?</v>
      </c>
      <c r="O109">
        <f t="shared" si="8"/>
        <v>14</v>
      </c>
    </row>
    <row r="110" spans="1:15" ht="31.5" customHeight="1">
      <c r="A110" s="8">
        <v>106</v>
      </c>
      <c r="B110" s="8" t="s">
        <v>466</v>
      </c>
      <c r="C110" s="8" t="s">
        <v>157</v>
      </c>
      <c r="D110" s="9" t="s">
        <v>86</v>
      </c>
      <c r="E110" s="8" t="s">
        <v>283</v>
      </c>
      <c r="F110" s="10"/>
      <c r="G110" s="13" t="s">
        <v>304</v>
      </c>
      <c r="H110" s="11">
        <v>2013</v>
      </c>
      <c r="I110" s="8" t="s">
        <v>630</v>
      </c>
      <c r="J110" s="12" t="s">
        <v>635</v>
      </c>
      <c r="K110" s="13"/>
      <c r="L110">
        <v>5</v>
      </c>
      <c r="M110" t="str">
        <f t="shared" si="10"/>
        <v>0705</v>
      </c>
      <c r="N110" s="26" t="e">
        <f t="shared" si="11"/>
        <v>#NAME?</v>
      </c>
      <c r="O110">
        <f t="shared" si="8"/>
        <v>14</v>
      </c>
    </row>
    <row r="111" spans="1:15" ht="47.25">
      <c r="A111" s="8">
        <v>107</v>
      </c>
      <c r="B111" s="8" t="s">
        <v>467</v>
      </c>
      <c r="C111" s="8" t="s">
        <v>157</v>
      </c>
      <c r="D111" s="9" t="s">
        <v>588</v>
      </c>
      <c r="E111" s="8" t="s">
        <v>283</v>
      </c>
      <c r="F111" s="10"/>
      <c r="G111" s="13"/>
      <c r="H111" s="11">
        <v>2013</v>
      </c>
      <c r="I111" s="8" t="s">
        <v>172</v>
      </c>
      <c r="J111" s="12" t="s">
        <v>250</v>
      </c>
      <c r="K111" s="13"/>
      <c r="L111">
        <v>6</v>
      </c>
      <c r="M111" t="str">
        <f t="shared" si="10"/>
        <v>0706</v>
      </c>
      <c r="N111" s="26" t="e">
        <f t="shared" si="11"/>
        <v>#NAME?</v>
      </c>
      <c r="O111">
        <f t="shared" si="8"/>
        <v>35</v>
      </c>
    </row>
    <row r="112" spans="1:15" ht="31.5" customHeight="1">
      <c r="A112" s="8">
        <v>108</v>
      </c>
      <c r="B112" s="8" t="s">
        <v>468</v>
      </c>
      <c r="C112" s="8" t="s">
        <v>157</v>
      </c>
      <c r="D112" s="9" t="s">
        <v>589</v>
      </c>
      <c r="E112" s="8" t="s">
        <v>283</v>
      </c>
      <c r="F112" s="10"/>
      <c r="G112" s="13"/>
      <c r="H112" s="11">
        <v>2013</v>
      </c>
      <c r="I112" s="8" t="s">
        <v>185</v>
      </c>
      <c r="J112" s="12" t="s">
        <v>248</v>
      </c>
      <c r="K112" s="13"/>
      <c r="L112">
        <v>7</v>
      </c>
      <c r="M112" t="str">
        <f t="shared" si="10"/>
        <v>0707</v>
      </c>
      <c r="N112" s="26" t="e">
        <f t="shared" si="11"/>
        <v>#NAME?</v>
      </c>
      <c r="O112">
        <f t="shared" si="8"/>
        <v>29</v>
      </c>
    </row>
    <row r="113" spans="1:15" ht="31.5" customHeight="1">
      <c r="A113" s="8">
        <v>109</v>
      </c>
      <c r="B113" s="8" t="s">
        <v>469</v>
      </c>
      <c r="C113" s="8" t="s">
        <v>157</v>
      </c>
      <c r="D113" s="9" t="s">
        <v>85</v>
      </c>
      <c r="E113" s="8" t="s">
        <v>283</v>
      </c>
      <c r="F113" s="10"/>
      <c r="G113" s="13"/>
      <c r="H113" s="11">
        <v>2013</v>
      </c>
      <c r="I113" s="8" t="s">
        <v>162</v>
      </c>
      <c r="J113" s="12" t="s">
        <v>249</v>
      </c>
      <c r="K113" s="13"/>
      <c r="L113">
        <v>8</v>
      </c>
      <c r="M113" t="str">
        <f t="shared" si="10"/>
        <v>0708</v>
      </c>
      <c r="N113" s="26" t="e">
        <f t="shared" si="11"/>
        <v>#NAME?</v>
      </c>
      <c r="O113">
        <f t="shared" si="8"/>
        <v>21</v>
      </c>
    </row>
    <row r="114" spans="1:15" ht="31.5" customHeight="1">
      <c r="A114" s="8">
        <v>110</v>
      </c>
      <c r="B114" s="8" t="s">
        <v>470</v>
      </c>
      <c r="C114" s="8" t="s">
        <v>157</v>
      </c>
      <c r="D114" s="9" t="s">
        <v>87</v>
      </c>
      <c r="E114" s="8" t="s">
        <v>283</v>
      </c>
      <c r="F114" s="10"/>
      <c r="G114" s="13" t="s">
        <v>305</v>
      </c>
      <c r="H114" s="11">
        <v>2013</v>
      </c>
      <c r="I114" s="8" t="s">
        <v>172</v>
      </c>
      <c r="J114" s="12" t="s">
        <v>192</v>
      </c>
      <c r="K114" s="13"/>
      <c r="L114">
        <v>9</v>
      </c>
      <c r="M114" t="str">
        <f t="shared" si="10"/>
        <v>0709</v>
      </c>
      <c r="N114" s="26" t="e">
        <f t="shared" si="11"/>
        <v>#NAME?</v>
      </c>
      <c r="O114">
        <f t="shared" si="8"/>
        <v>11</v>
      </c>
    </row>
    <row r="115" spans="1:15" ht="31.5" customHeight="1">
      <c r="A115" s="8">
        <v>111</v>
      </c>
      <c r="B115" s="8" t="s">
        <v>471</v>
      </c>
      <c r="C115" s="8" t="s">
        <v>157</v>
      </c>
      <c r="D115" s="9" t="s">
        <v>88</v>
      </c>
      <c r="E115" s="8" t="s">
        <v>283</v>
      </c>
      <c r="F115" s="10"/>
      <c r="G115" s="13" t="s">
        <v>306</v>
      </c>
      <c r="H115" s="11">
        <v>2013</v>
      </c>
      <c r="I115" s="8" t="s">
        <v>163</v>
      </c>
      <c r="J115" s="12" t="s">
        <v>233</v>
      </c>
      <c r="K115" s="13"/>
      <c r="L115">
        <v>10</v>
      </c>
      <c r="M115" t="str">
        <f t="shared" si="10"/>
        <v>0710</v>
      </c>
      <c r="N115" s="26" t="e">
        <f t="shared" si="11"/>
        <v>#NAME?</v>
      </c>
      <c r="O115">
        <f t="shared" si="8"/>
        <v>21</v>
      </c>
    </row>
    <row r="116" spans="1:15" ht="31.5" customHeight="1">
      <c r="A116" s="8">
        <v>112</v>
      </c>
      <c r="B116" s="8" t="s">
        <v>472</v>
      </c>
      <c r="C116" s="8" t="s">
        <v>157</v>
      </c>
      <c r="D116" s="9" t="s">
        <v>89</v>
      </c>
      <c r="E116" s="8" t="s">
        <v>283</v>
      </c>
      <c r="F116" s="10"/>
      <c r="G116" s="13"/>
      <c r="H116" s="11">
        <v>2013</v>
      </c>
      <c r="I116" s="8" t="s">
        <v>167</v>
      </c>
      <c r="J116" s="12" t="s">
        <v>251</v>
      </c>
      <c r="K116" s="13"/>
      <c r="L116">
        <v>11</v>
      </c>
      <c r="M116" t="str">
        <f t="shared" si="10"/>
        <v>0711</v>
      </c>
      <c r="N116" s="26" t="e">
        <f t="shared" si="11"/>
        <v>#NAME?</v>
      </c>
      <c r="O116">
        <f t="shared" si="8"/>
        <v>18</v>
      </c>
    </row>
    <row r="117" spans="1:15" ht="31.5" customHeight="1">
      <c r="A117" s="8">
        <v>113</v>
      </c>
      <c r="B117" s="8" t="s">
        <v>473</v>
      </c>
      <c r="C117" s="8" t="s">
        <v>157</v>
      </c>
      <c r="D117" s="9" t="s">
        <v>590</v>
      </c>
      <c r="E117" s="8" t="s">
        <v>283</v>
      </c>
      <c r="F117" s="10"/>
      <c r="G117" s="13"/>
      <c r="H117" s="11">
        <v>2013</v>
      </c>
      <c r="I117" s="8" t="s">
        <v>162</v>
      </c>
      <c r="J117" s="12" t="s">
        <v>252</v>
      </c>
      <c r="K117" s="13"/>
      <c r="L117">
        <v>12</v>
      </c>
      <c r="M117" t="str">
        <f t="shared" si="10"/>
        <v>0712</v>
      </c>
      <c r="N117" s="26" t="e">
        <f t="shared" si="11"/>
        <v>#NAME?</v>
      </c>
      <c r="O117">
        <f t="shared" si="8"/>
        <v>26</v>
      </c>
    </row>
    <row r="118" spans="1:15" ht="31.5" customHeight="1">
      <c r="A118" s="8">
        <v>114</v>
      </c>
      <c r="B118" s="8" t="s">
        <v>474</v>
      </c>
      <c r="C118" s="8" t="s">
        <v>157</v>
      </c>
      <c r="D118" s="9" t="s">
        <v>90</v>
      </c>
      <c r="E118" s="8" t="s">
        <v>283</v>
      </c>
      <c r="F118" s="10"/>
      <c r="G118" s="13" t="s">
        <v>307</v>
      </c>
      <c r="H118" s="11">
        <v>2013</v>
      </c>
      <c r="I118" s="8" t="s">
        <v>164</v>
      </c>
      <c r="J118" s="12"/>
      <c r="K118" s="13"/>
      <c r="L118">
        <v>13</v>
      </c>
      <c r="M118" t="str">
        <f t="shared" si="10"/>
        <v>0713</v>
      </c>
      <c r="N118" s="26" t="e">
        <f t="shared" si="11"/>
        <v>#NAME?</v>
      </c>
      <c r="O118">
        <f t="shared" si="8"/>
        <v>15</v>
      </c>
    </row>
    <row r="119" spans="1:15" ht="31.5" customHeight="1">
      <c r="A119" s="8">
        <v>115</v>
      </c>
      <c r="B119" s="8" t="s">
        <v>475</v>
      </c>
      <c r="C119" s="8" t="s">
        <v>157</v>
      </c>
      <c r="D119" s="9" t="s">
        <v>91</v>
      </c>
      <c r="E119" s="8" t="s">
        <v>283</v>
      </c>
      <c r="F119" s="10"/>
      <c r="G119" s="13"/>
      <c r="H119" s="11">
        <v>2013</v>
      </c>
      <c r="I119" s="8" t="s">
        <v>176</v>
      </c>
      <c r="J119" s="12" t="s">
        <v>253</v>
      </c>
      <c r="K119" s="13"/>
      <c r="L119">
        <v>14</v>
      </c>
      <c r="M119" t="str">
        <f t="shared" si="10"/>
        <v>0714</v>
      </c>
      <c r="N119" s="26" t="e">
        <f t="shared" si="11"/>
        <v>#NAME?</v>
      </c>
      <c r="O119">
        <f t="shared" si="8"/>
        <v>12</v>
      </c>
    </row>
    <row r="120" spans="1:15" ht="31.5" customHeight="1">
      <c r="A120" s="8">
        <v>116</v>
      </c>
      <c r="B120" s="8" t="s">
        <v>476</v>
      </c>
      <c r="C120" s="18" t="s">
        <v>551</v>
      </c>
      <c r="D120" s="9" t="s">
        <v>552</v>
      </c>
      <c r="E120" s="8" t="s">
        <v>553</v>
      </c>
      <c r="F120" s="10" t="s">
        <v>328</v>
      </c>
      <c r="G120" s="13"/>
      <c r="H120" s="11">
        <v>2013</v>
      </c>
      <c r="I120" s="8" t="s">
        <v>554</v>
      </c>
      <c r="J120" s="12"/>
      <c r="K120" s="13" t="s">
        <v>601</v>
      </c>
      <c r="M120" t="str">
        <f aca="true" t="shared" si="12" ref="M120:M149">"08"&amp;IF(LEN(L120)&lt;2,TEXT(L120,"00"),L120)</f>
        <v>0800</v>
      </c>
      <c r="N120" s="26" t="e">
        <f t="shared" si="11"/>
        <v>#NAME?</v>
      </c>
      <c r="O120">
        <f t="shared" si="8"/>
        <v>15</v>
      </c>
    </row>
    <row r="121" spans="1:15" ht="31.5" customHeight="1">
      <c r="A121" s="8">
        <v>117</v>
      </c>
      <c r="B121" s="8" t="s">
        <v>477</v>
      </c>
      <c r="C121" s="8" t="s">
        <v>158</v>
      </c>
      <c r="D121" s="9" t="s">
        <v>92</v>
      </c>
      <c r="E121" s="8" t="s">
        <v>283</v>
      </c>
      <c r="F121" s="10"/>
      <c r="G121" s="13"/>
      <c r="H121" s="11">
        <v>2013</v>
      </c>
      <c r="I121" s="8" t="s">
        <v>172</v>
      </c>
      <c r="J121" s="12"/>
      <c r="K121" s="13"/>
      <c r="L121">
        <v>1</v>
      </c>
      <c r="M121" t="str">
        <f t="shared" si="12"/>
        <v>0801</v>
      </c>
      <c r="N121" s="26" t="e">
        <f t="shared" si="11"/>
        <v>#NAME?</v>
      </c>
      <c r="O121">
        <f t="shared" si="8"/>
        <v>26</v>
      </c>
    </row>
    <row r="122" spans="1:15" ht="31.5" customHeight="1">
      <c r="A122" s="8">
        <v>118</v>
      </c>
      <c r="B122" s="8" t="s">
        <v>478</v>
      </c>
      <c r="C122" s="8" t="s">
        <v>158</v>
      </c>
      <c r="D122" s="9" t="s">
        <v>93</v>
      </c>
      <c r="E122" s="8" t="s">
        <v>283</v>
      </c>
      <c r="F122" s="10"/>
      <c r="G122" s="13"/>
      <c r="H122" s="11">
        <v>2013</v>
      </c>
      <c r="I122" s="8" t="s">
        <v>168</v>
      </c>
      <c r="J122" s="12"/>
      <c r="K122" s="13"/>
      <c r="L122">
        <v>1</v>
      </c>
      <c r="M122" t="str">
        <f t="shared" si="12"/>
        <v>0801</v>
      </c>
      <c r="N122" s="26" t="e">
        <f t="shared" si="11"/>
        <v>#NAME?</v>
      </c>
      <c r="O122">
        <f t="shared" si="8"/>
        <v>25</v>
      </c>
    </row>
    <row r="123" spans="1:15" ht="47.25">
      <c r="A123" s="8">
        <v>119</v>
      </c>
      <c r="B123" s="8" t="s">
        <v>479</v>
      </c>
      <c r="C123" s="8" t="s">
        <v>158</v>
      </c>
      <c r="D123" s="9" t="s">
        <v>679</v>
      </c>
      <c r="E123" s="8" t="s">
        <v>283</v>
      </c>
      <c r="F123" s="10"/>
      <c r="G123" s="13"/>
      <c r="H123" s="11">
        <v>2013</v>
      </c>
      <c r="I123" s="8" t="s">
        <v>163</v>
      </c>
      <c r="J123" s="12"/>
      <c r="K123" s="13"/>
      <c r="L123">
        <v>1</v>
      </c>
      <c r="M123" t="str">
        <f t="shared" si="12"/>
        <v>0801</v>
      </c>
      <c r="N123" s="26" t="e">
        <f t="shared" si="11"/>
        <v>#NAME?</v>
      </c>
      <c r="O123">
        <f t="shared" si="8"/>
        <v>36</v>
      </c>
    </row>
    <row r="124" spans="1:15" ht="47.25">
      <c r="A124" s="8">
        <v>120</v>
      </c>
      <c r="B124" s="8" t="s">
        <v>480</v>
      </c>
      <c r="C124" s="8" t="s">
        <v>158</v>
      </c>
      <c r="D124" s="9" t="s">
        <v>680</v>
      </c>
      <c r="E124" s="8" t="s">
        <v>283</v>
      </c>
      <c r="F124" s="10"/>
      <c r="G124" s="13"/>
      <c r="H124" s="11">
        <v>2013</v>
      </c>
      <c r="I124" s="8" t="s">
        <v>173</v>
      </c>
      <c r="J124" s="12"/>
      <c r="K124" s="13"/>
      <c r="L124">
        <v>1</v>
      </c>
      <c r="M124" t="str">
        <f t="shared" si="12"/>
        <v>0801</v>
      </c>
      <c r="N124" s="26" t="e">
        <f t="shared" si="11"/>
        <v>#NAME?</v>
      </c>
      <c r="O124">
        <f t="shared" si="8"/>
        <v>33</v>
      </c>
    </row>
    <row r="125" spans="1:15" ht="31.5" customHeight="1">
      <c r="A125" s="8">
        <v>121</v>
      </c>
      <c r="B125" s="8" t="s">
        <v>481</v>
      </c>
      <c r="C125" s="8" t="s">
        <v>158</v>
      </c>
      <c r="D125" s="9" t="s">
        <v>94</v>
      </c>
      <c r="E125" s="8" t="s">
        <v>283</v>
      </c>
      <c r="F125" s="10"/>
      <c r="G125" s="13"/>
      <c r="H125" s="11">
        <v>2013</v>
      </c>
      <c r="I125" s="8" t="s">
        <v>161</v>
      </c>
      <c r="J125" s="12" t="s">
        <v>254</v>
      </c>
      <c r="K125" s="13"/>
      <c r="L125">
        <v>1</v>
      </c>
      <c r="M125" t="str">
        <f t="shared" si="12"/>
        <v>0801</v>
      </c>
      <c r="N125" s="26" t="e">
        <f t="shared" si="11"/>
        <v>#NAME?</v>
      </c>
      <c r="O125">
        <f t="shared" si="8"/>
        <v>20</v>
      </c>
    </row>
    <row r="126" spans="1:15" ht="48" customHeight="1">
      <c r="A126" s="8">
        <v>122</v>
      </c>
      <c r="B126" s="8" t="s">
        <v>482</v>
      </c>
      <c r="C126" s="8" t="s">
        <v>158</v>
      </c>
      <c r="D126" s="9" t="s">
        <v>95</v>
      </c>
      <c r="E126" s="8" t="s">
        <v>283</v>
      </c>
      <c r="F126" s="10"/>
      <c r="G126" s="13" t="s">
        <v>308</v>
      </c>
      <c r="H126" s="11">
        <v>2013</v>
      </c>
      <c r="I126" s="8" t="s">
        <v>175</v>
      </c>
      <c r="J126" s="12" t="s">
        <v>255</v>
      </c>
      <c r="K126" s="13"/>
      <c r="L126">
        <v>1</v>
      </c>
      <c r="M126" t="str">
        <f t="shared" si="12"/>
        <v>0801</v>
      </c>
      <c r="N126" s="26" t="e">
        <f t="shared" si="11"/>
        <v>#NAME?</v>
      </c>
      <c r="O126">
        <f t="shared" si="8"/>
        <v>29</v>
      </c>
    </row>
    <row r="127" spans="1:15" ht="31.5" customHeight="1">
      <c r="A127" s="8">
        <v>123</v>
      </c>
      <c r="B127" s="8" t="s">
        <v>483</v>
      </c>
      <c r="C127" s="8" t="s">
        <v>158</v>
      </c>
      <c r="D127" s="9" t="s">
        <v>573</v>
      </c>
      <c r="E127" s="8" t="s">
        <v>283</v>
      </c>
      <c r="F127" s="10"/>
      <c r="G127" s="13" t="s">
        <v>309</v>
      </c>
      <c r="H127" s="11">
        <v>2013</v>
      </c>
      <c r="I127" s="8" t="s">
        <v>162</v>
      </c>
      <c r="J127" s="12" t="s">
        <v>256</v>
      </c>
      <c r="K127" s="19" t="s">
        <v>602</v>
      </c>
      <c r="L127">
        <v>1</v>
      </c>
      <c r="M127" t="str">
        <f t="shared" si="12"/>
        <v>0801</v>
      </c>
      <c r="N127" s="26" t="e">
        <f t="shared" si="11"/>
        <v>#NAME?</v>
      </c>
      <c r="O127">
        <f t="shared" si="8"/>
        <v>18</v>
      </c>
    </row>
    <row r="128" spans="1:15" ht="41.25">
      <c r="A128" s="8">
        <v>124</v>
      </c>
      <c r="B128" s="8" t="s">
        <v>484</v>
      </c>
      <c r="C128" s="8" t="s">
        <v>158</v>
      </c>
      <c r="D128" s="9" t="s">
        <v>96</v>
      </c>
      <c r="E128" s="8" t="s">
        <v>283</v>
      </c>
      <c r="F128" s="10"/>
      <c r="G128" s="13" t="s">
        <v>310</v>
      </c>
      <c r="H128" s="11">
        <v>2013</v>
      </c>
      <c r="I128" s="8" t="s">
        <v>167</v>
      </c>
      <c r="J128" s="12" t="s">
        <v>627</v>
      </c>
      <c r="K128" s="13"/>
      <c r="L128">
        <v>1</v>
      </c>
      <c r="M128" t="str">
        <f t="shared" si="12"/>
        <v>0801</v>
      </c>
      <c r="N128" s="26" t="e">
        <f t="shared" si="11"/>
        <v>#NAME?</v>
      </c>
      <c r="O128">
        <f t="shared" si="8"/>
        <v>14</v>
      </c>
    </row>
    <row r="129" spans="1:15" ht="31.5" customHeight="1">
      <c r="A129" s="8">
        <v>125</v>
      </c>
      <c r="B129" s="8" t="s">
        <v>485</v>
      </c>
      <c r="C129" s="8" t="s">
        <v>158</v>
      </c>
      <c r="D129" s="9" t="s">
        <v>97</v>
      </c>
      <c r="E129" s="8" t="s">
        <v>283</v>
      </c>
      <c r="F129" s="10"/>
      <c r="G129" s="13"/>
      <c r="H129" s="11">
        <v>2013</v>
      </c>
      <c r="I129" s="8" t="s">
        <v>175</v>
      </c>
      <c r="J129" s="12"/>
      <c r="K129" s="13"/>
      <c r="L129">
        <v>1</v>
      </c>
      <c r="M129" t="str">
        <f t="shared" si="12"/>
        <v>0801</v>
      </c>
      <c r="N129" s="26" t="e">
        <f t="shared" si="11"/>
        <v>#NAME?</v>
      </c>
      <c r="O129">
        <f t="shared" si="8"/>
        <v>16</v>
      </c>
    </row>
    <row r="130" spans="1:15" ht="31.5" customHeight="1">
      <c r="A130" s="8">
        <v>126</v>
      </c>
      <c r="B130" s="8" t="s">
        <v>486</v>
      </c>
      <c r="C130" s="8" t="s">
        <v>158</v>
      </c>
      <c r="D130" s="9" t="s">
        <v>98</v>
      </c>
      <c r="E130" s="8" t="s">
        <v>284</v>
      </c>
      <c r="F130" s="10" t="s">
        <v>289</v>
      </c>
      <c r="G130" s="13"/>
      <c r="H130" s="11">
        <v>2013</v>
      </c>
      <c r="I130" s="8" t="s">
        <v>185</v>
      </c>
      <c r="J130" s="12" t="s">
        <v>257</v>
      </c>
      <c r="K130" s="13"/>
      <c r="L130">
        <v>1</v>
      </c>
      <c r="M130" t="str">
        <f t="shared" si="12"/>
        <v>0801</v>
      </c>
      <c r="N130" s="26" t="e">
        <f t="shared" si="11"/>
        <v>#NAME?</v>
      </c>
      <c r="O130">
        <f t="shared" si="8"/>
        <v>11</v>
      </c>
    </row>
    <row r="131" spans="1:15" ht="31.5" customHeight="1">
      <c r="A131" s="8">
        <v>127</v>
      </c>
      <c r="B131" s="8" t="s">
        <v>487</v>
      </c>
      <c r="C131" s="8" t="s">
        <v>158</v>
      </c>
      <c r="D131" s="9" t="s">
        <v>99</v>
      </c>
      <c r="E131" s="8" t="s">
        <v>283</v>
      </c>
      <c r="F131" s="10"/>
      <c r="G131" s="13"/>
      <c r="H131" s="11">
        <v>2013</v>
      </c>
      <c r="I131" s="8" t="s">
        <v>630</v>
      </c>
      <c r="J131" s="12" t="s">
        <v>636</v>
      </c>
      <c r="K131" s="13"/>
      <c r="L131">
        <v>1</v>
      </c>
      <c r="M131" t="str">
        <f t="shared" si="12"/>
        <v>0801</v>
      </c>
      <c r="N131" s="26" t="e">
        <f t="shared" si="11"/>
        <v>#NAME?</v>
      </c>
      <c r="O131">
        <f t="shared" si="8"/>
        <v>24</v>
      </c>
    </row>
    <row r="132" spans="1:15" ht="31.5" customHeight="1">
      <c r="A132" s="8">
        <v>128</v>
      </c>
      <c r="B132" s="8" t="s">
        <v>488</v>
      </c>
      <c r="C132" s="8" t="s">
        <v>158</v>
      </c>
      <c r="D132" s="9" t="s">
        <v>100</v>
      </c>
      <c r="E132" s="8" t="s">
        <v>283</v>
      </c>
      <c r="F132" s="10"/>
      <c r="G132" s="13"/>
      <c r="H132" s="11">
        <v>2013</v>
      </c>
      <c r="I132" s="8" t="s">
        <v>171</v>
      </c>
      <c r="J132" s="12" t="s">
        <v>258</v>
      </c>
      <c r="K132" s="13"/>
      <c r="L132">
        <v>1</v>
      </c>
      <c r="M132" t="str">
        <f t="shared" si="12"/>
        <v>0801</v>
      </c>
      <c r="N132" s="26" t="e">
        <f t="shared" si="11"/>
        <v>#NAME?</v>
      </c>
      <c r="O132">
        <f t="shared" si="8"/>
        <v>26</v>
      </c>
    </row>
    <row r="133" spans="1:15" ht="31.5" customHeight="1">
      <c r="A133" s="8">
        <v>129</v>
      </c>
      <c r="B133" s="8" t="s">
        <v>489</v>
      </c>
      <c r="C133" s="8" t="s">
        <v>158</v>
      </c>
      <c r="D133" s="9" t="s">
        <v>101</v>
      </c>
      <c r="E133" s="8" t="s">
        <v>283</v>
      </c>
      <c r="F133" s="10"/>
      <c r="G133" s="13"/>
      <c r="H133" s="11">
        <v>2013</v>
      </c>
      <c r="I133" s="8" t="s">
        <v>163</v>
      </c>
      <c r="J133" s="12"/>
      <c r="K133" s="13"/>
      <c r="L133">
        <v>1</v>
      </c>
      <c r="M133" t="str">
        <f t="shared" si="12"/>
        <v>0801</v>
      </c>
      <c r="N133" s="26" t="e">
        <f t="shared" si="11"/>
        <v>#NAME?</v>
      </c>
      <c r="O133">
        <f t="shared" si="8"/>
        <v>15</v>
      </c>
    </row>
    <row r="134" spans="1:15" ht="31.5" customHeight="1">
      <c r="A134" s="8">
        <v>130</v>
      </c>
      <c r="B134" s="8" t="s">
        <v>490</v>
      </c>
      <c r="C134" s="8" t="s">
        <v>158</v>
      </c>
      <c r="D134" s="9" t="s">
        <v>102</v>
      </c>
      <c r="E134" s="8" t="s">
        <v>283</v>
      </c>
      <c r="F134" s="10"/>
      <c r="G134" s="13"/>
      <c r="H134" s="11">
        <v>2013</v>
      </c>
      <c r="I134" s="8" t="s">
        <v>184</v>
      </c>
      <c r="J134" s="12" t="s">
        <v>257</v>
      </c>
      <c r="K134" s="13"/>
      <c r="L134">
        <v>1</v>
      </c>
      <c r="M134" t="str">
        <f t="shared" si="12"/>
        <v>0801</v>
      </c>
      <c r="N134" s="26" t="e">
        <f t="shared" si="11"/>
        <v>#NAME?</v>
      </c>
      <c r="O134">
        <f t="shared" si="8"/>
        <v>14</v>
      </c>
    </row>
    <row r="135" spans="1:15" ht="47.25">
      <c r="A135" s="8">
        <v>131</v>
      </c>
      <c r="B135" s="8" t="s">
        <v>491</v>
      </c>
      <c r="C135" s="8" t="s">
        <v>158</v>
      </c>
      <c r="D135" s="9" t="s">
        <v>103</v>
      </c>
      <c r="E135" s="8" t="s">
        <v>283</v>
      </c>
      <c r="F135" s="10"/>
      <c r="G135" s="13"/>
      <c r="H135" s="11">
        <v>2013</v>
      </c>
      <c r="I135" s="8" t="s">
        <v>186</v>
      </c>
      <c r="J135" s="12"/>
      <c r="K135" s="13"/>
      <c r="L135">
        <v>1</v>
      </c>
      <c r="M135" t="str">
        <f t="shared" si="12"/>
        <v>0801</v>
      </c>
      <c r="N135" s="26" t="e">
        <f t="shared" si="11"/>
        <v>#NAME?</v>
      </c>
      <c r="O135">
        <f t="shared" si="8"/>
        <v>33</v>
      </c>
    </row>
    <row r="136" spans="1:15" ht="48" customHeight="1">
      <c r="A136" s="8">
        <v>132</v>
      </c>
      <c r="B136" s="8" t="s">
        <v>492</v>
      </c>
      <c r="C136" s="8" t="s">
        <v>158</v>
      </c>
      <c r="D136" s="9" t="s">
        <v>104</v>
      </c>
      <c r="E136" s="8" t="s">
        <v>283</v>
      </c>
      <c r="F136" s="10"/>
      <c r="G136" s="13"/>
      <c r="H136" s="11">
        <v>2013</v>
      </c>
      <c r="I136" s="8" t="s">
        <v>184</v>
      </c>
      <c r="J136" s="12" t="s">
        <v>259</v>
      </c>
      <c r="K136" s="13"/>
      <c r="L136">
        <v>1</v>
      </c>
      <c r="M136" t="str">
        <f t="shared" si="12"/>
        <v>0801</v>
      </c>
      <c r="N136" s="26" t="e">
        <f t="shared" si="11"/>
        <v>#NAME?</v>
      </c>
      <c r="O136">
        <f t="shared" si="8"/>
        <v>30</v>
      </c>
    </row>
    <row r="137" spans="1:15" ht="31.5" customHeight="1">
      <c r="A137" s="8">
        <v>133</v>
      </c>
      <c r="B137" s="8" t="s">
        <v>493</v>
      </c>
      <c r="C137" s="8" t="s">
        <v>158</v>
      </c>
      <c r="D137" s="9" t="s">
        <v>105</v>
      </c>
      <c r="E137" s="8" t="s">
        <v>283</v>
      </c>
      <c r="F137" s="10"/>
      <c r="G137" s="13"/>
      <c r="H137" s="11">
        <v>2013</v>
      </c>
      <c r="I137" s="8" t="s">
        <v>170</v>
      </c>
      <c r="J137" s="12"/>
      <c r="K137" s="13"/>
      <c r="L137">
        <v>1</v>
      </c>
      <c r="M137" t="str">
        <f t="shared" si="12"/>
        <v>0801</v>
      </c>
      <c r="N137" s="26" t="e">
        <f t="shared" si="11"/>
        <v>#NAME?</v>
      </c>
      <c r="O137">
        <f t="shared" si="8"/>
        <v>26</v>
      </c>
    </row>
    <row r="138" spans="1:15" ht="31.5" customHeight="1">
      <c r="A138" s="8">
        <v>134</v>
      </c>
      <c r="B138" s="8" t="s">
        <v>494</v>
      </c>
      <c r="C138" s="8" t="s">
        <v>158</v>
      </c>
      <c r="D138" s="9" t="s">
        <v>106</v>
      </c>
      <c r="E138" s="8" t="s">
        <v>283</v>
      </c>
      <c r="F138" s="10"/>
      <c r="G138" s="13"/>
      <c r="H138" s="11">
        <v>2013</v>
      </c>
      <c r="I138" s="8" t="s">
        <v>637</v>
      </c>
      <c r="J138" s="12" t="s">
        <v>638</v>
      </c>
      <c r="K138" s="13"/>
      <c r="L138">
        <v>1</v>
      </c>
      <c r="M138" t="str">
        <f t="shared" si="12"/>
        <v>0801</v>
      </c>
      <c r="N138" s="26" t="e">
        <f t="shared" si="11"/>
        <v>#NAME?</v>
      </c>
      <c r="O138">
        <f t="shared" si="8"/>
        <v>25</v>
      </c>
    </row>
    <row r="139" spans="1:15" ht="31.5" customHeight="1">
      <c r="A139" s="8">
        <v>135</v>
      </c>
      <c r="B139" s="8" t="s">
        <v>495</v>
      </c>
      <c r="C139" s="8" t="s">
        <v>158</v>
      </c>
      <c r="D139" s="9" t="s">
        <v>107</v>
      </c>
      <c r="E139" s="8" t="s">
        <v>283</v>
      </c>
      <c r="F139" s="10"/>
      <c r="G139" s="13"/>
      <c r="H139" s="11">
        <v>2013</v>
      </c>
      <c r="I139" s="8" t="s">
        <v>167</v>
      </c>
      <c r="J139" s="12" t="s">
        <v>250</v>
      </c>
      <c r="K139" s="13"/>
      <c r="L139">
        <v>1</v>
      </c>
      <c r="M139" t="str">
        <f t="shared" si="12"/>
        <v>0801</v>
      </c>
      <c r="N139" s="26" t="e">
        <f aca="true" t="shared" si="13" ref="N139:N173">行高</f>
        <v>#NAME?</v>
      </c>
      <c r="O139">
        <f t="shared" si="8"/>
        <v>17</v>
      </c>
    </row>
    <row r="140" spans="1:15" ht="31.5" customHeight="1">
      <c r="A140" s="8">
        <v>136</v>
      </c>
      <c r="B140" s="8" t="s">
        <v>496</v>
      </c>
      <c r="C140" s="8" t="s">
        <v>158</v>
      </c>
      <c r="D140" s="9" t="s">
        <v>108</v>
      </c>
      <c r="E140" s="8" t="s">
        <v>283</v>
      </c>
      <c r="F140" s="10"/>
      <c r="G140" s="13"/>
      <c r="H140" s="11">
        <v>2013</v>
      </c>
      <c r="I140" s="8" t="s">
        <v>639</v>
      </c>
      <c r="J140" s="12" t="s">
        <v>640</v>
      </c>
      <c r="K140" s="13"/>
      <c r="L140">
        <v>1</v>
      </c>
      <c r="M140" t="str">
        <f t="shared" si="12"/>
        <v>0801</v>
      </c>
      <c r="N140" s="26" t="e">
        <f t="shared" si="13"/>
        <v>#NAME?</v>
      </c>
      <c r="O140">
        <f aca="true" t="shared" si="14" ref="O140:O202">LEN(D140)</f>
        <v>9</v>
      </c>
    </row>
    <row r="141" spans="1:15" ht="31.5" customHeight="1">
      <c r="A141" s="8">
        <v>137</v>
      </c>
      <c r="B141" s="8" t="s">
        <v>497</v>
      </c>
      <c r="C141" s="8" t="s">
        <v>158</v>
      </c>
      <c r="D141" s="9" t="s">
        <v>109</v>
      </c>
      <c r="E141" s="8" t="s">
        <v>283</v>
      </c>
      <c r="F141" s="10"/>
      <c r="G141" s="13"/>
      <c r="H141" s="11">
        <v>2013</v>
      </c>
      <c r="I141" s="8" t="s">
        <v>176</v>
      </c>
      <c r="J141" s="12" t="s">
        <v>250</v>
      </c>
      <c r="K141" s="13"/>
      <c r="L141">
        <v>1</v>
      </c>
      <c r="M141" t="str">
        <f t="shared" si="12"/>
        <v>0801</v>
      </c>
      <c r="N141" s="26" t="e">
        <f t="shared" si="13"/>
        <v>#NAME?</v>
      </c>
      <c r="O141">
        <f t="shared" si="14"/>
        <v>23</v>
      </c>
    </row>
    <row r="142" spans="1:15" ht="31.5" customHeight="1">
      <c r="A142" s="8">
        <v>138</v>
      </c>
      <c r="B142" s="8" t="s">
        <v>498</v>
      </c>
      <c r="C142" s="8" t="s">
        <v>158</v>
      </c>
      <c r="D142" s="9" t="s">
        <v>110</v>
      </c>
      <c r="E142" s="8" t="s">
        <v>283</v>
      </c>
      <c r="F142" s="10"/>
      <c r="G142" s="13"/>
      <c r="H142" s="11">
        <v>2013</v>
      </c>
      <c r="I142" s="8" t="s">
        <v>641</v>
      </c>
      <c r="J142" s="12" t="s">
        <v>642</v>
      </c>
      <c r="K142" s="13"/>
      <c r="L142">
        <v>1</v>
      </c>
      <c r="M142" t="str">
        <f t="shared" si="12"/>
        <v>0801</v>
      </c>
      <c r="N142" s="26" t="e">
        <f t="shared" si="13"/>
        <v>#NAME?</v>
      </c>
      <c r="O142">
        <f t="shared" si="14"/>
        <v>21</v>
      </c>
    </row>
    <row r="143" spans="1:15" ht="31.5" customHeight="1">
      <c r="A143" s="8">
        <v>139</v>
      </c>
      <c r="B143" s="8" t="s">
        <v>499</v>
      </c>
      <c r="C143" s="8" t="s">
        <v>158</v>
      </c>
      <c r="D143" s="9" t="s">
        <v>111</v>
      </c>
      <c r="E143" s="8" t="s">
        <v>283</v>
      </c>
      <c r="F143" s="10"/>
      <c r="G143" s="13"/>
      <c r="H143" s="11">
        <v>2013</v>
      </c>
      <c r="I143" s="8" t="s">
        <v>180</v>
      </c>
      <c r="J143" s="12" t="s">
        <v>260</v>
      </c>
      <c r="K143" s="13"/>
      <c r="L143">
        <v>1</v>
      </c>
      <c r="M143" t="str">
        <f t="shared" si="12"/>
        <v>0801</v>
      </c>
      <c r="N143" s="26" t="e">
        <f t="shared" si="13"/>
        <v>#NAME?</v>
      </c>
      <c r="O143">
        <f t="shared" si="14"/>
        <v>12</v>
      </c>
    </row>
    <row r="144" spans="1:15" ht="33.75">
      <c r="A144" s="8">
        <v>140</v>
      </c>
      <c r="B144" s="8" t="s">
        <v>500</v>
      </c>
      <c r="C144" s="8" t="s">
        <v>158</v>
      </c>
      <c r="D144" s="9" t="s">
        <v>112</v>
      </c>
      <c r="E144" s="8" t="s">
        <v>283</v>
      </c>
      <c r="F144" s="10"/>
      <c r="G144" s="13"/>
      <c r="H144" s="11">
        <v>2013</v>
      </c>
      <c r="I144" s="8" t="s">
        <v>632</v>
      </c>
      <c r="J144" s="12" t="s">
        <v>643</v>
      </c>
      <c r="K144" s="13" t="s">
        <v>634</v>
      </c>
      <c r="L144">
        <v>1</v>
      </c>
      <c r="M144" t="str">
        <f t="shared" si="12"/>
        <v>0801</v>
      </c>
      <c r="N144" s="26" t="e">
        <f t="shared" si="13"/>
        <v>#NAME?</v>
      </c>
      <c r="O144">
        <f t="shared" si="14"/>
        <v>21</v>
      </c>
    </row>
    <row r="145" spans="1:15" ht="31.5" customHeight="1">
      <c r="A145" s="8">
        <v>141</v>
      </c>
      <c r="B145" s="8" t="s">
        <v>501</v>
      </c>
      <c r="C145" s="8" t="s">
        <v>158</v>
      </c>
      <c r="D145" s="9" t="s">
        <v>114</v>
      </c>
      <c r="E145" s="8" t="s">
        <v>283</v>
      </c>
      <c r="F145" s="10"/>
      <c r="G145" s="13"/>
      <c r="H145" s="11">
        <v>2013</v>
      </c>
      <c r="I145" s="8" t="s">
        <v>173</v>
      </c>
      <c r="J145" s="12" t="s">
        <v>262</v>
      </c>
      <c r="K145" s="13"/>
      <c r="L145">
        <v>1</v>
      </c>
      <c r="M145" t="str">
        <f t="shared" si="12"/>
        <v>0801</v>
      </c>
      <c r="N145" s="26" t="e">
        <f t="shared" si="13"/>
        <v>#NAME?</v>
      </c>
      <c r="O145">
        <f t="shared" si="14"/>
        <v>17</v>
      </c>
    </row>
    <row r="146" spans="1:15" ht="31.5" customHeight="1">
      <c r="A146" s="8">
        <v>142</v>
      </c>
      <c r="B146" s="8" t="s">
        <v>502</v>
      </c>
      <c r="C146" s="8" t="s">
        <v>158</v>
      </c>
      <c r="D146" s="9" t="s">
        <v>115</v>
      </c>
      <c r="E146" s="8" t="s">
        <v>283</v>
      </c>
      <c r="F146" s="10"/>
      <c r="G146" s="13"/>
      <c r="H146" s="11">
        <v>2013</v>
      </c>
      <c r="I146" s="8" t="s">
        <v>173</v>
      </c>
      <c r="J146" s="12" t="s">
        <v>200</v>
      </c>
      <c r="K146" s="13"/>
      <c r="L146">
        <v>1</v>
      </c>
      <c r="M146" t="str">
        <f t="shared" si="12"/>
        <v>0801</v>
      </c>
      <c r="N146" s="26" t="e">
        <f t="shared" si="13"/>
        <v>#NAME?</v>
      </c>
      <c r="O146">
        <f t="shared" si="14"/>
        <v>15</v>
      </c>
    </row>
    <row r="147" spans="1:15" ht="31.5" customHeight="1">
      <c r="A147" s="8">
        <v>143</v>
      </c>
      <c r="B147" s="8" t="s">
        <v>503</v>
      </c>
      <c r="C147" s="8" t="s">
        <v>158</v>
      </c>
      <c r="D147" s="9" t="s">
        <v>113</v>
      </c>
      <c r="E147" s="8" t="s">
        <v>283</v>
      </c>
      <c r="F147" s="10"/>
      <c r="G147" s="13"/>
      <c r="H147" s="11">
        <v>2013</v>
      </c>
      <c r="I147" s="8" t="s">
        <v>164</v>
      </c>
      <c r="J147" s="12" t="s">
        <v>261</v>
      </c>
      <c r="K147" s="13"/>
      <c r="L147">
        <v>2</v>
      </c>
      <c r="M147" t="str">
        <f t="shared" si="12"/>
        <v>0802</v>
      </c>
      <c r="N147" s="26" t="e">
        <f t="shared" si="13"/>
        <v>#NAME?</v>
      </c>
      <c r="O147">
        <f t="shared" si="14"/>
        <v>21</v>
      </c>
    </row>
    <row r="148" spans="1:15" ht="31.5" customHeight="1">
      <c r="A148" s="8">
        <v>144</v>
      </c>
      <c r="B148" s="8" t="s">
        <v>504</v>
      </c>
      <c r="C148" s="8" t="s">
        <v>158</v>
      </c>
      <c r="D148" s="9" t="s">
        <v>591</v>
      </c>
      <c r="E148" s="8" t="s">
        <v>283</v>
      </c>
      <c r="F148" s="10"/>
      <c r="G148" s="13"/>
      <c r="H148" s="11">
        <v>2013</v>
      </c>
      <c r="I148" s="8" t="s">
        <v>164</v>
      </c>
      <c r="J148" s="12"/>
      <c r="K148" s="13"/>
      <c r="L148">
        <v>3</v>
      </c>
      <c r="M148" t="str">
        <f t="shared" si="12"/>
        <v>0803</v>
      </c>
      <c r="N148" s="26" t="e">
        <f t="shared" si="13"/>
        <v>#NAME?</v>
      </c>
      <c r="O148">
        <f t="shared" si="14"/>
        <v>19</v>
      </c>
    </row>
    <row r="149" spans="1:15" ht="31.5" customHeight="1">
      <c r="A149" s="8">
        <v>145</v>
      </c>
      <c r="B149" s="8" t="s">
        <v>505</v>
      </c>
      <c r="C149" s="8" t="s">
        <v>158</v>
      </c>
      <c r="D149" s="9" t="s">
        <v>318</v>
      </c>
      <c r="E149" s="8" t="s">
        <v>555</v>
      </c>
      <c r="F149" s="10"/>
      <c r="G149" s="13"/>
      <c r="H149" s="11">
        <v>2013</v>
      </c>
      <c r="I149" s="32" t="s">
        <v>611</v>
      </c>
      <c r="J149" s="12"/>
      <c r="K149" s="13"/>
      <c r="L149">
        <v>11</v>
      </c>
      <c r="M149" t="str">
        <f t="shared" si="12"/>
        <v>0811</v>
      </c>
      <c r="N149" s="26" t="e">
        <f t="shared" si="13"/>
        <v>#NAME?</v>
      </c>
      <c r="O149">
        <f t="shared" si="14"/>
        <v>23</v>
      </c>
    </row>
    <row r="150" spans="1:11" ht="31.5" customHeight="1">
      <c r="A150" s="8">
        <v>146</v>
      </c>
      <c r="B150" s="8" t="s">
        <v>506</v>
      </c>
      <c r="C150" s="8" t="s">
        <v>158</v>
      </c>
      <c r="D150" s="9" t="s">
        <v>609</v>
      </c>
      <c r="E150" s="8" t="s">
        <v>283</v>
      </c>
      <c r="F150" s="8"/>
      <c r="G150" s="13"/>
      <c r="H150" s="11">
        <v>2013</v>
      </c>
      <c r="I150" s="8" t="s">
        <v>610</v>
      </c>
      <c r="J150" s="12"/>
      <c r="K150" s="13"/>
    </row>
    <row r="151" spans="1:11" ht="31.5" customHeight="1">
      <c r="A151" s="8">
        <v>147</v>
      </c>
      <c r="B151" s="8" t="s">
        <v>507</v>
      </c>
      <c r="C151" s="8" t="s">
        <v>158</v>
      </c>
      <c r="D151" s="9" t="s">
        <v>654</v>
      </c>
      <c r="E151" s="8" t="s">
        <v>283</v>
      </c>
      <c r="F151" s="8"/>
      <c r="G151" s="20"/>
      <c r="H151" s="11">
        <v>2013</v>
      </c>
      <c r="I151" s="8" t="s">
        <v>163</v>
      </c>
      <c r="J151" s="9"/>
      <c r="K151" s="13" t="s">
        <v>655</v>
      </c>
    </row>
    <row r="152" spans="1:15" s="28" customFormat="1" ht="31.5" customHeight="1">
      <c r="A152" s="8">
        <v>148</v>
      </c>
      <c r="B152" s="8" t="s">
        <v>508</v>
      </c>
      <c r="C152" s="8" t="s">
        <v>625</v>
      </c>
      <c r="D152" s="9" t="s">
        <v>660</v>
      </c>
      <c r="E152" s="8" t="s">
        <v>283</v>
      </c>
      <c r="F152" s="8"/>
      <c r="G152" s="13"/>
      <c r="H152" s="11">
        <v>2013</v>
      </c>
      <c r="I152" s="8" t="s">
        <v>612</v>
      </c>
      <c r="J152" s="12"/>
      <c r="K152" s="13"/>
      <c r="L152"/>
      <c r="M152"/>
      <c r="N152"/>
      <c r="O152"/>
    </row>
    <row r="153" spans="1:15" ht="31.5" customHeight="1">
      <c r="A153" s="8">
        <v>149</v>
      </c>
      <c r="B153" s="8" t="s">
        <v>509</v>
      </c>
      <c r="C153" s="20" t="s">
        <v>556</v>
      </c>
      <c r="D153" s="9" t="s">
        <v>116</v>
      </c>
      <c r="E153" s="8" t="s">
        <v>283</v>
      </c>
      <c r="F153" s="10"/>
      <c r="G153" s="13"/>
      <c r="H153" s="11">
        <v>2013</v>
      </c>
      <c r="I153" s="8" t="s">
        <v>161</v>
      </c>
      <c r="J153" s="12"/>
      <c r="K153" s="13"/>
      <c r="L153">
        <v>1</v>
      </c>
      <c r="M153" t="str">
        <f>"09"&amp;IF(LEN(L153)&lt;2,TEXT(L153,"00"),L153)</f>
        <v>0901</v>
      </c>
      <c r="N153" s="26" t="e">
        <f t="shared" si="13"/>
        <v>#NAME?</v>
      </c>
      <c r="O153">
        <f t="shared" si="14"/>
        <v>15</v>
      </c>
    </row>
    <row r="154" spans="1:15" ht="31.5" customHeight="1">
      <c r="A154" s="8">
        <v>150</v>
      </c>
      <c r="B154" s="8" t="s">
        <v>510</v>
      </c>
      <c r="C154" s="20" t="s">
        <v>556</v>
      </c>
      <c r="D154" s="9" t="s">
        <v>117</v>
      </c>
      <c r="E154" s="8" t="s">
        <v>283</v>
      </c>
      <c r="F154" s="10"/>
      <c r="G154" s="13"/>
      <c r="H154" s="11">
        <v>2013</v>
      </c>
      <c r="I154" s="8" t="s">
        <v>165</v>
      </c>
      <c r="J154" s="12"/>
      <c r="K154" s="13"/>
      <c r="L154">
        <v>1</v>
      </c>
      <c r="M154" t="str">
        <f>"09"&amp;IF(LEN(L154)&lt;2,TEXT(L154,"00"),L154)</f>
        <v>0901</v>
      </c>
      <c r="N154" s="26" t="e">
        <f t="shared" si="13"/>
        <v>#NAME?</v>
      </c>
      <c r="O154">
        <f t="shared" si="14"/>
        <v>15</v>
      </c>
    </row>
    <row r="155" spans="1:15" ht="31.5" customHeight="1">
      <c r="A155" s="8">
        <v>151</v>
      </c>
      <c r="B155" s="8" t="s">
        <v>511</v>
      </c>
      <c r="C155" s="20" t="s">
        <v>556</v>
      </c>
      <c r="D155" s="9" t="s">
        <v>118</v>
      </c>
      <c r="E155" s="8" t="s">
        <v>283</v>
      </c>
      <c r="F155" s="10"/>
      <c r="G155" s="13"/>
      <c r="H155" s="11">
        <v>2013</v>
      </c>
      <c r="I155" s="8" t="s">
        <v>182</v>
      </c>
      <c r="J155" s="12" t="s">
        <v>263</v>
      </c>
      <c r="K155" s="13"/>
      <c r="L155">
        <v>1</v>
      </c>
      <c r="M155" t="str">
        <f>"09"&amp;IF(LEN(L155)&lt;2,TEXT(L155,"00"),L155)</f>
        <v>0901</v>
      </c>
      <c r="N155" s="26" t="e">
        <f t="shared" si="13"/>
        <v>#NAME?</v>
      </c>
      <c r="O155">
        <f t="shared" si="14"/>
        <v>15</v>
      </c>
    </row>
    <row r="156" spans="1:15" ht="31.5" customHeight="1">
      <c r="A156" s="8">
        <v>152</v>
      </c>
      <c r="B156" s="8" t="s">
        <v>512</v>
      </c>
      <c r="C156" s="20" t="s">
        <v>556</v>
      </c>
      <c r="D156" s="9" t="s">
        <v>119</v>
      </c>
      <c r="E156" s="8" t="s">
        <v>283</v>
      </c>
      <c r="F156" s="10"/>
      <c r="G156" s="13"/>
      <c r="H156" s="11">
        <v>2013</v>
      </c>
      <c r="I156" s="8" t="s">
        <v>162</v>
      </c>
      <c r="J156" s="12"/>
      <c r="K156" s="13"/>
      <c r="L156">
        <v>1</v>
      </c>
      <c r="M156" t="str">
        <f>"09"&amp;IF(LEN(L156)&lt;2,TEXT(L156,"00"),L156)</f>
        <v>0901</v>
      </c>
      <c r="N156" s="26" t="e">
        <f t="shared" si="13"/>
        <v>#NAME?</v>
      </c>
      <c r="O156">
        <f t="shared" si="14"/>
        <v>19</v>
      </c>
    </row>
    <row r="157" spans="1:15" ht="66">
      <c r="A157" s="8">
        <v>153</v>
      </c>
      <c r="B157" s="8" t="s">
        <v>513</v>
      </c>
      <c r="C157" s="8" t="s">
        <v>557</v>
      </c>
      <c r="D157" s="9" t="s">
        <v>592</v>
      </c>
      <c r="E157" s="8" t="s">
        <v>553</v>
      </c>
      <c r="F157" s="10" t="s">
        <v>327</v>
      </c>
      <c r="G157" s="13"/>
      <c r="H157" s="11">
        <v>2013</v>
      </c>
      <c r="I157" s="18" t="s">
        <v>558</v>
      </c>
      <c r="J157" s="17" t="s">
        <v>570</v>
      </c>
      <c r="K157" s="13" t="s">
        <v>603</v>
      </c>
      <c r="M157" t="str">
        <f aca="true" t="shared" si="15" ref="M157:M179">"10"&amp;IF(LEN(L157)&lt;2,TEXT(L157,"00"),L157)</f>
        <v>1000</v>
      </c>
      <c r="N157" s="26" t="e">
        <f t="shared" si="13"/>
        <v>#NAME?</v>
      </c>
      <c r="O157">
        <f t="shared" si="14"/>
        <v>15</v>
      </c>
    </row>
    <row r="158" spans="1:15" ht="97.5" customHeight="1">
      <c r="A158" s="8">
        <v>154</v>
      </c>
      <c r="B158" s="8" t="s">
        <v>514</v>
      </c>
      <c r="C158" s="8" t="s">
        <v>159</v>
      </c>
      <c r="D158" s="9" t="s">
        <v>120</v>
      </c>
      <c r="E158" s="8" t="s">
        <v>283</v>
      </c>
      <c r="F158" s="8"/>
      <c r="G158" s="13" t="s">
        <v>311</v>
      </c>
      <c r="H158" s="11">
        <v>2013</v>
      </c>
      <c r="I158" s="8" t="s">
        <v>173</v>
      </c>
      <c r="J158" s="12" t="s">
        <v>264</v>
      </c>
      <c r="K158" s="13" t="s">
        <v>604</v>
      </c>
      <c r="L158">
        <v>1</v>
      </c>
      <c r="M158" t="str">
        <f t="shared" si="15"/>
        <v>1001</v>
      </c>
      <c r="N158" s="26" t="e">
        <f t="shared" si="13"/>
        <v>#NAME?</v>
      </c>
      <c r="O158">
        <f t="shared" si="14"/>
        <v>21</v>
      </c>
    </row>
    <row r="159" spans="1:15" ht="31.5" customHeight="1">
      <c r="A159" s="8">
        <v>155</v>
      </c>
      <c r="B159" s="8" t="s">
        <v>515</v>
      </c>
      <c r="C159" s="8" t="s">
        <v>159</v>
      </c>
      <c r="D159" s="9" t="s">
        <v>122</v>
      </c>
      <c r="E159" s="8" t="s">
        <v>283</v>
      </c>
      <c r="F159" s="8"/>
      <c r="G159" s="13"/>
      <c r="H159" s="11">
        <v>2013</v>
      </c>
      <c r="I159" s="8" t="s">
        <v>644</v>
      </c>
      <c r="J159" s="12" t="s">
        <v>645</v>
      </c>
      <c r="K159" s="13" t="s">
        <v>605</v>
      </c>
      <c r="L159">
        <v>1</v>
      </c>
      <c r="M159" t="str">
        <f t="shared" si="15"/>
        <v>1001</v>
      </c>
      <c r="N159" s="26" t="e">
        <f t="shared" si="13"/>
        <v>#NAME?</v>
      </c>
      <c r="O159">
        <f t="shared" si="14"/>
        <v>11</v>
      </c>
    </row>
    <row r="160" spans="1:15" ht="31.5" customHeight="1">
      <c r="A160" s="8">
        <v>156</v>
      </c>
      <c r="B160" s="8" t="s">
        <v>516</v>
      </c>
      <c r="C160" s="8" t="s">
        <v>159</v>
      </c>
      <c r="D160" s="9" t="s">
        <v>593</v>
      </c>
      <c r="E160" s="8" t="s">
        <v>283</v>
      </c>
      <c r="F160" s="8"/>
      <c r="G160" s="13"/>
      <c r="H160" s="11">
        <v>2013</v>
      </c>
      <c r="I160" s="8" t="s">
        <v>161</v>
      </c>
      <c r="J160" s="12"/>
      <c r="K160" s="13"/>
      <c r="L160">
        <v>1</v>
      </c>
      <c r="M160" t="str">
        <f t="shared" si="15"/>
        <v>1001</v>
      </c>
      <c r="N160" s="26" t="e">
        <f t="shared" si="13"/>
        <v>#NAME?</v>
      </c>
      <c r="O160">
        <f t="shared" si="14"/>
        <v>22</v>
      </c>
    </row>
    <row r="161" spans="1:15" ht="47.25">
      <c r="A161" s="8">
        <v>157</v>
      </c>
      <c r="B161" s="8" t="s">
        <v>517</v>
      </c>
      <c r="C161" s="8" t="s">
        <v>159</v>
      </c>
      <c r="D161" s="9" t="s">
        <v>559</v>
      </c>
      <c r="E161" s="8" t="s">
        <v>283</v>
      </c>
      <c r="F161" s="8"/>
      <c r="G161" s="13"/>
      <c r="H161" s="11">
        <v>2013</v>
      </c>
      <c r="I161" s="8" t="s">
        <v>177</v>
      </c>
      <c r="J161" s="12" t="s">
        <v>265</v>
      </c>
      <c r="K161" s="13" t="s">
        <v>313</v>
      </c>
      <c r="L161">
        <v>3</v>
      </c>
      <c r="M161" t="str">
        <f t="shared" si="15"/>
        <v>1003</v>
      </c>
      <c r="N161" s="26" t="e">
        <f t="shared" si="13"/>
        <v>#NAME?</v>
      </c>
      <c r="O161">
        <f t="shared" si="14"/>
        <v>35</v>
      </c>
    </row>
    <row r="162" spans="1:15" ht="31.5" customHeight="1">
      <c r="A162" s="8">
        <v>158</v>
      </c>
      <c r="B162" s="8" t="s">
        <v>518</v>
      </c>
      <c r="C162" s="8" t="s">
        <v>159</v>
      </c>
      <c r="D162" s="9" t="s">
        <v>560</v>
      </c>
      <c r="E162" s="8" t="s">
        <v>283</v>
      </c>
      <c r="F162" s="8"/>
      <c r="G162" s="13"/>
      <c r="H162" s="11">
        <v>2013</v>
      </c>
      <c r="I162" s="8" t="s">
        <v>168</v>
      </c>
      <c r="J162" s="12"/>
      <c r="K162" s="13"/>
      <c r="L162">
        <v>3</v>
      </c>
      <c r="M162" t="str">
        <f t="shared" si="15"/>
        <v>1003</v>
      </c>
      <c r="N162" s="26" t="e">
        <f t="shared" si="13"/>
        <v>#NAME?</v>
      </c>
      <c r="O162">
        <f t="shared" si="14"/>
        <v>18</v>
      </c>
    </row>
    <row r="163" spans="1:15" ht="31.5" customHeight="1">
      <c r="A163" s="8">
        <v>159</v>
      </c>
      <c r="B163" s="8" t="s">
        <v>519</v>
      </c>
      <c r="C163" s="8" t="s">
        <v>159</v>
      </c>
      <c r="D163" s="9" t="s">
        <v>123</v>
      </c>
      <c r="E163" s="8" t="s">
        <v>283</v>
      </c>
      <c r="F163" s="8"/>
      <c r="G163" s="13"/>
      <c r="H163" s="11">
        <v>2013</v>
      </c>
      <c r="I163" s="8" t="s">
        <v>187</v>
      </c>
      <c r="J163" s="12"/>
      <c r="K163" s="13"/>
      <c r="L163">
        <v>4</v>
      </c>
      <c r="M163" t="str">
        <f t="shared" si="15"/>
        <v>1004</v>
      </c>
      <c r="N163" s="26" t="e">
        <f t="shared" si="13"/>
        <v>#NAME?</v>
      </c>
      <c r="O163">
        <f t="shared" si="14"/>
        <v>8</v>
      </c>
    </row>
    <row r="164" spans="1:15" ht="31.5" customHeight="1">
      <c r="A164" s="8">
        <v>160</v>
      </c>
      <c r="B164" s="8" t="s">
        <v>520</v>
      </c>
      <c r="C164" s="8" t="s">
        <v>159</v>
      </c>
      <c r="D164" s="9" t="s">
        <v>594</v>
      </c>
      <c r="E164" s="8" t="s">
        <v>283</v>
      </c>
      <c r="F164" s="8"/>
      <c r="G164" s="13"/>
      <c r="H164" s="11">
        <v>2013</v>
      </c>
      <c r="I164" s="8" t="s">
        <v>187</v>
      </c>
      <c r="J164" s="12" t="s">
        <v>266</v>
      </c>
      <c r="K164" s="13"/>
      <c r="L164">
        <v>5</v>
      </c>
      <c r="M164" t="str">
        <f t="shared" si="15"/>
        <v>1005</v>
      </c>
      <c r="N164" s="26" t="e">
        <f t="shared" si="13"/>
        <v>#NAME?</v>
      </c>
      <c r="O164">
        <f t="shared" si="14"/>
        <v>25</v>
      </c>
    </row>
    <row r="165" spans="1:15" ht="31.5" customHeight="1">
      <c r="A165" s="8">
        <v>161</v>
      </c>
      <c r="B165" s="8" t="s">
        <v>521</v>
      </c>
      <c r="C165" s="8" t="s">
        <v>159</v>
      </c>
      <c r="D165" s="9" t="s">
        <v>561</v>
      </c>
      <c r="E165" s="8" t="s">
        <v>283</v>
      </c>
      <c r="F165" s="8"/>
      <c r="G165" s="13"/>
      <c r="H165" s="11">
        <v>2013</v>
      </c>
      <c r="I165" s="8" t="s">
        <v>177</v>
      </c>
      <c r="J165" s="12" t="s">
        <v>267</v>
      </c>
      <c r="K165" s="13" t="s">
        <v>314</v>
      </c>
      <c r="L165">
        <v>6</v>
      </c>
      <c r="M165" t="str">
        <f t="shared" si="15"/>
        <v>1006</v>
      </c>
      <c r="N165" s="26" t="e">
        <f t="shared" si="13"/>
        <v>#NAME?</v>
      </c>
      <c r="O165">
        <f t="shared" si="14"/>
        <v>15</v>
      </c>
    </row>
    <row r="166" spans="1:15" ht="41.25">
      <c r="A166" s="8">
        <v>162</v>
      </c>
      <c r="B166" s="8" t="s">
        <v>522</v>
      </c>
      <c r="C166" s="8" t="s">
        <v>159</v>
      </c>
      <c r="D166" s="9" t="s">
        <v>124</v>
      </c>
      <c r="E166" s="8" t="s">
        <v>283</v>
      </c>
      <c r="F166" s="8"/>
      <c r="G166" s="13"/>
      <c r="H166" s="11">
        <v>2013</v>
      </c>
      <c r="I166" s="8" t="s">
        <v>166</v>
      </c>
      <c r="J166" s="12" t="s">
        <v>268</v>
      </c>
      <c r="K166" s="13" t="s">
        <v>606</v>
      </c>
      <c r="L166">
        <v>7</v>
      </c>
      <c r="M166" t="str">
        <f t="shared" si="15"/>
        <v>1007</v>
      </c>
      <c r="N166" s="26" t="e">
        <f t="shared" si="13"/>
        <v>#NAME?</v>
      </c>
      <c r="O166">
        <f t="shared" si="14"/>
        <v>18</v>
      </c>
    </row>
    <row r="167" spans="1:15" ht="31.5" customHeight="1">
      <c r="A167" s="8">
        <v>163</v>
      </c>
      <c r="B167" s="8" t="s">
        <v>523</v>
      </c>
      <c r="C167" s="8" t="s">
        <v>159</v>
      </c>
      <c r="D167" s="9" t="s">
        <v>125</v>
      </c>
      <c r="E167" s="8" t="s">
        <v>283</v>
      </c>
      <c r="F167" s="8"/>
      <c r="G167" s="13"/>
      <c r="H167" s="11">
        <v>2013</v>
      </c>
      <c r="I167" s="8" t="s">
        <v>164</v>
      </c>
      <c r="J167" s="12" t="s">
        <v>200</v>
      </c>
      <c r="K167" s="13"/>
      <c r="L167">
        <v>8</v>
      </c>
      <c r="M167" t="str">
        <f t="shared" si="15"/>
        <v>1008</v>
      </c>
      <c r="N167" s="26" t="e">
        <f t="shared" si="13"/>
        <v>#NAME?</v>
      </c>
      <c r="O167">
        <f t="shared" si="14"/>
        <v>12</v>
      </c>
    </row>
    <row r="168" spans="1:15" ht="31.5" customHeight="1">
      <c r="A168" s="8">
        <v>164</v>
      </c>
      <c r="B168" s="8" t="s">
        <v>524</v>
      </c>
      <c r="C168" s="8" t="s">
        <v>159</v>
      </c>
      <c r="D168" s="9" t="s">
        <v>126</v>
      </c>
      <c r="E168" s="8" t="s">
        <v>283</v>
      </c>
      <c r="F168" s="8"/>
      <c r="G168" s="13"/>
      <c r="H168" s="11">
        <v>2013</v>
      </c>
      <c r="I168" s="8" t="s">
        <v>169</v>
      </c>
      <c r="J168" s="12" t="s">
        <v>269</v>
      </c>
      <c r="K168" s="13" t="s">
        <v>607</v>
      </c>
      <c r="L168">
        <v>9</v>
      </c>
      <c r="M168" t="str">
        <f t="shared" si="15"/>
        <v>1009</v>
      </c>
      <c r="N168" s="26" t="e">
        <f t="shared" si="13"/>
        <v>#NAME?</v>
      </c>
      <c r="O168">
        <f t="shared" si="14"/>
        <v>15</v>
      </c>
    </row>
    <row r="169" spans="1:15" ht="31.5" customHeight="1">
      <c r="A169" s="8">
        <v>165</v>
      </c>
      <c r="B169" s="8" t="s">
        <v>525</v>
      </c>
      <c r="C169" s="8" t="s">
        <v>159</v>
      </c>
      <c r="D169" s="9" t="s">
        <v>127</v>
      </c>
      <c r="E169" s="8" t="s">
        <v>283</v>
      </c>
      <c r="F169" s="8"/>
      <c r="G169" s="13"/>
      <c r="H169" s="11">
        <v>2013</v>
      </c>
      <c r="I169" s="8" t="s">
        <v>177</v>
      </c>
      <c r="J169" s="12" t="s">
        <v>270</v>
      </c>
      <c r="K169" s="13"/>
      <c r="L169">
        <v>10</v>
      </c>
      <c r="M169" t="str">
        <f t="shared" si="15"/>
        <v>1010</v>
      </c>
      <c r="N169" s="26" t="e">
        <f t="shared" si="13"/>
        <v>#NAME?</v>
      </c>
      <c r="O169">
        <f t="shared" si="14"/>
        <v>21</v>
      </c>
    </row>
    <row r="170" spans="1:15" ht="31.5" customHeight="1">
      <c r="A170" s="8">
        <v>166</v>
      </c>
      <c r="B170" s="8" t="s">
        <v>526</v>
      </c>
      <c r="C170" s="8" t="s">
        <v>159</v>
      </c>
      <c r="D170" s="9" t="s">
        <v>562</v>
      </c>
      <c r="E170" s="8" t="s">
        <v>283</v>
      </c>
      <c r="F170" s="8"/>
      <c r="G170" s="13"/>
      <c r="H170" s="11">
        <v>2013</v>
      </c>
      <c r="I170" s="8" t="s">
        <v>169</v>
      </c>
      <c r="J170" s="12" t="s">
        <v>271</v>
      </c>
      <c r="K170" s="13"/>
      <c r="L170">
        <v>12</v>
      </c>
      <c r="M170" t="str">
        <f t="shared" si="15"/>
        <v>1012</v>
      </c>
      <c r="N170" s="26" t="e">
        <f t="shared" si="13"/>
        <v>#NAME?</v>
      </c>
      <c r="O170">
        <f t="shared" si="14"/>
        <v>12</v>
      </c>
    </row>
    <row r="171" spans="1:15" ht="47.25">
      <c r="A171" s="8">
        <v>167</v>
      </c>
      <c r="B171" s="8" t="s">
        <v>527</v>
      </c>
      <c r="C171" s="8" t="s">
        <v>159</v>
      </c>
      <c r="D171" s="9" t="s">
        <v>128</v>
      </c>
      <c r="E171" s="8" t="s">
        <v>283</v>
      </c>
      <c r="F171" s="8"/>
      <c r="G171" s="13"/>
      <c r="H171" s="11">
        <v>2013</v>
      </c>
      <c r="I171" s="8" t="s">
        <v>182</v>
      </c>
      <c r="J171" s="12" t="s">
        <v>272</v>
      </c>
      <c r="K171" s="13"/>
      <c r="L171">
        <v>13</v>
      </c>
      <c r="M171" t="str">
        <f t="shared" si="15"/>
        <v>1013</v>
      </c>
      <c r="N171" s="26" t="e">
        <f t="shared" si="13"/>
        <v>#NAME?</v>
      </c>
      <c r="O171">
        <f t="shared" si="14"/>
        <v>37</v>
      </c>
    </row>
    <row r="172" spans="1:15" ht="31.5" customHeight="1">
      <c r="A172" s="8">
        <v>168</v>
      </c>
      <c r="B172" s="8" t="s">
        <v>528</v>
      </c>
      <c r="C172" s="8" t="s">
        <v>159</v>
      </c>
      <c r="D172" s="9" t="s">
        <v>563</v>
      </c>
      <c r="E172" s="8" t="s">
        <v>283</v>
      </c>
      <c r="F172" s="8"/>
      <c r="G172" s="13"/>
      <c r="H172" s="11">
        <v>2013</v>
      </c>
      <c r="I172" s="20" t="s">
        <v>608</v>
      </c>
      <c r="J172" s="12" t="s">
        <v>259</v>
      </c>
      <c r="K172" s="13"/>
      <c r="L172">
        <v>14</v>
      </c>
      <c r="M172" t="str">
        <f t="shared" si="15"/>
        <v>1014</v>
      </c>
      <c r="N172" s="26" t="e">
        <f t="shared" si="13"/>
        <v>#NAME?</v>
      </c>
      <c r="O172">
        <f t="shared" si="14"/>
        <v>21</v>
      </c>
    </row>
    <row r="173" spans="1:15" ht="31.5" customHeight="1">
      <c r="A173" s="8">
        <v>169</v>
      </c>
      <c r="B173" s="8" t="s">
        <v>529</v>
      </c>
      <c r="C173" s="8" t="s">
        <v>159</v>
      </c>
      <c r="D173" s="9" t="s">
        <v>564</v>
      </c>
      <c r="E173" s="8" t="s">
        <v>283</v>
      </c>
      <c r="F173" s="8"/>
      <c r="G173" s="13"/>
      <c r="H173" s="11">
        <v>2013</v>
      </c>
      <c r="I173" s="8" t="s">
        <v>167</v>
      </c>
      <c r="J173" s="12" t="s">
        <v>273</v>
      </c>
      <c r="K173" s="13"/>
      <c r="L173">
        <v>15</v>
      </c>
      <c r="M173" t="str">
        <f t="shared" si="15"/>
        <v>1015</v>
      </c>
      <c r="N173" s="26" t="e">
        <f t="shared" si="13"/>
        <v>#NAME?</v>
      </c>
      <c r="O173">
        <f t="shared" si="14"/>
        <v>16</v>
      </c>
    </row>
    <row r="174" spans="1:15" ht="31.5" customHeight="1">
      <c r="A174" s="8">
        <v>170</v>
      </c>
      <c r="B174" s="8" t="s">
        <v>530</v>
      </c>
      <c r="C174" s="8" t="s">
        <v>159</v>
      </c>
      <c r="D174" s="9" t="s">
        <v>565</v>
      </c>
      <c r="E174" s="8" t="s">
        <v>283</v>
      </c>
      <c r="F174" s="8"/>
      <c r="G174" s="13"/>
      <c r="H174" s="11">
        <v>2013</v>
      </c>
      <c r="I174" s="8" t="s">
        <v>172</v>
      </c>
      <c r="J174" s="12" t="s">
        <v>203</v>
      </c>
      <c r="K174" s="13"/>
      <c r="L174">
        <v>16</v>
      </c>
      <c r="M174" t="str">
        <f t="shared" si="15"/>
        <v>1016</v>
      </c>
      <c r="N174" s="26" t="e">
        <f aca="true" t="shared" si="16" ref="N174:N202">行高</f>
        <v>#NAME?</v>
      </c>
      <c r="O174">
        <f t="shared" si="14"/>
        <v>19</v>
      </c>
    </row>
    <row r="175" spans="1:15" ht="31.5" customHeight="1">
      <c r="A175" s="8">
        <v>171</v>
      </c>
      <c r="B175" s="8" t="s">
        <v>531</v>
      </c>
      <c r="C175" s="8" t="s">
        <v>159</v>
      </c>
      <c r="D175" s="9" t="s">
        <v>566</v>
      </c>
      <c r="E175" s="8" t="s">
        <v>283</v>
      </c>
      <c r="F175" s="8"/>
      <c r="G175" s="13"/>
      <c r="H175" s="11">
        <v>2013</v>
      </c>
      <c r="I175" s="8" t="s">
        <v>161</v>
      </c>
      <c r="J175" s="12" t="s">
        <v>237</v>
      </c>
      <c r="K175" s="13"/>
      <c r="L175">
        <v>17</v>
      </c>
      <c r="M175" t="str">
        <f t="shared" si="15"/>
        <v>1017</v>
      </c>
      <c r="N175" s="26" t="e">
        <f t="shared" si="16"/>
        <v>#NAME?</v>
      </c>
      <c r="O175">
        <f t="shared" si="14"/>
        <v>12</v>
      </c>
    </row>
    <row r="176" spans="1:15" ht="31.5" customHeight="1">
      <c r="A176" s="8">
        <v>172</v>
      </c>
      <c r="B176" s="8" t="s">
        <v>532</v>
      </c>
      <c r="C176" s="8" t="s">
        <v>159</v>
      </c>
      <c r="D176" s="9" t="s">
        <v>129</v>
      </c>
      <c r="E176" s="8" t="s">
        <v>283</v>
      </c>
      <c r="F176" s="8"/>
      <c r="G176" s="13"/>
      <c r="H176" s="11">
        <v>2013</v>
      </c>
      <c r="I176" s="8" t="s">
        <v>182</v>
      </c>
      <c r="J176" s="12" t="s">
        <v>274</v>
      </c>
      <c r="K176" s="13"/>
      <c r="L176">
        <v>18</v>
      </c>
      <c r="M176" t="str">
        <f t="shared" si="15"/>
        <v>1018</v>
      </c>
      <c r="N176" s="26" t="e">
        <f t="shared" si="16"/>
        <v>#NAME?</v>
      </c>
      <c r="O176">
        <f t="shared" si="14"/>
        <v>15</v>
      </c>
    </row>
    <row r="177" spans="1:15" ht="31.5" customHeight="1">
      <c r="A177" s="8">
        <v>173</v>
      </c>
      <c r="B177" s="8" t="s">
        <v>533</v>
      </c>
      <c r="C177" s="8" t="s">
        <v>159</v>
      </c>
      <c r="D177" s="9" t="s">
        <v>316</v>
      </c>
      <c r="E177" s="8" t="s">
        <v>283</v>
      </c>
      <c r="F177" s="8"/>
      <c r="G177" s="13"/>
      <c r="H177" s="11">
        <v>2013</v>
      </c>
      <c r="I177" s="8" t="s">
        <v>319</v>
      </c>
      <c r="J177" s="12" t="s">
        <v>320</v>
      </c>
      <c r="K177" s="13"/>
      <c r="L177">
        <v>19</v>
      </c>
      <c r="M177" t="str">
        <f t="shared" si="15"/>
        <v>1019</v>
      </c>
      <c r="N177" s="26" t="e">
        <f t="shared" si="16"/>
        <v>#NAME?</v>
      </c>
      <c r="O177">
        <f t="shared" si="14"/>
        <v>13</v>
      </c>
    </row>
    <row r="178" spans="1:15" ht="31.5" customHeight="1">
      <c r="A178" s="8">
        <v>174</v>
      </c>
      <c r="B178" s="8" t="s">
        <v>534</v>
      </c>
      <c r="C178" s="21" t="s">
        <v>567</v>
      </c>
      <c r="D178" s="22" t="s">
        <v>568</v>
      </c>
      <c r="E178" s="8" t="s">
        <v>555</v>
      </c>
      <c r="F178" s="8"/>
      <c r="G178" s="13"/>
      <c r="H178" s="11">
        <v>2013</v>
      </c>
      <c r="I178" s="8" t="s">
        <v>569</v>
      </c>
      <c r="J178" s="12"/>
      <c r="K178" s="13"/>
      <c r="L178">
        <v>20</v>
      </c>
      <c r="M178" t="str">
        <f t="shared" si="15"/>
        <v>1020</v>
      </c>
      <c r="N178" s="26" t="e">
        <f t="shared" si="16"/>
        <v>#NAME?</v>
      </c>
      <c r="O178">
        <f t="shared" si="14"/>
        <v>16</v>
      </c>
    </row>
    <row r="179" spans="1:15" ht="31.5" customHeight="1">
      <c r="A179" s="8">
        <v>175</v>
      </c>
      <c r="B179" s="8" t="s">
        <v>535</v>
      </c>
      <c r="C179" s="8" t="s">
        <v>159</v>
      </c>
      <c r="D179" s="9" t="s">
        <v>121</v>
      </c>
      <c r="E179" s="8" t="s">
        <v>283</v>
      </c>
      <c r="F179" s="8"/>
      <c r="G179" s="13"/>
      <c r="H179" s="11">
        <v>2013</v>
      </c>
      <c r="I179" s="8" t="s">
        <v>165</v>
      </c>
      <c r="J179" s="12"/>
      <c r="K179" s="13"/>
      <c r="L179">
        <v>24</v>
      </c>
      <c r="M179" t="str">
        <f t="shared" si="15"/>
        <v>1024</v>
      </c>
      <c r="N179" s="26" t="e">
        <f t="shared" si="16"/>
        <v>#NAME?</v>
      </c>
      <c r="O179">
        <f t="shared" si="14"/>
        <v>13</v>
      </c>
    </row>
    <row r="180" spans="1:15" ht="31.5" customHeight="1">
      <c r="A180" s="8">
        <v>176</v>
      </c>
      <c r="B180" s="8" t="s">
        <v>536</v>
      </c>
      <c r="C180" s="8" t="s">
        <v>160</v>
      </c>
      <c r="D180" s="9" t="s">
        <v>130</v>
      </c>
      <c r="E180" s="8" t="s">
        <v>283</v>
      </c>
      <c r="F180" s="8"/>
      <c r="G180" s="13"/>
      <c r="H180" s="11">
        <v>2013</v>
      </c>
      <c r="I180" s="8" t="s">
        <v>173</v>
      </c>
      <c r="J180" s="12" t="s">
        <v>239</v>
      </c>
      <c r="K180" s="19"/>
      <c r="L180">
        <v>1</v>
      </c>
      <c r="M180" t="str">
        <f aca="true" t="shared" si="17" ref="M180:M202">"11"&amp;IF(LEN(L180)&lt;2,TEXT(L180,"00"),L180)</f>
        <v>1101</v>
      </c>
      <c r="N180" s="26" t="e">
        <f t="shared" si="16"/>
        <v>#NAME?</v>
      </c>
      <c r="O180">
        <f t="shared" si="14"/>
        <v>9</v>
      </c>
    </row>
    <row r="181" spans="1:15" ht="31.5" customHeight="1">
      <c r="A181" s="8">
        <v>177</v>
      </c>
      <c r="B181" s="8" t="s">
        <v>537</v>
      </c>
      <c r="C181" s="8" t="s">
        <v>160</v>
      </c>
      <c r="D181" s="9" t="s">
        <v>131</v>
      </c>
      <c r="E181" s="8" t="s">
        <v>283</v>
      </c>
      <c r="F181" s="8"/>
      <c r="G181" s="13"/>
      <c r="H181" s="11">
        <v>2013</v>
      </c>
      <c r="I181" s="8" t="s">
        <v>173</v>
      </c>
      <c r="J181" s="12" t="s">
        <v>275</v>
      </c>
      <c r="K181" s="13"/>
      <c r="L181">
        <v>2</v>
      </c>
      <c r="M181" t="str">
        <f t="shared" si="17"/>
        <v>1102</v>
      </c>
      <c r="N181" s="26" t="e">
        <f t="shared" si="16"/>
        <v>#NAME?</v>
      </c>
      <c r="O181">
        <f t="shared" si="14"/>
        <v>9</v>
      </c>
    </row>
    <row r="182" spans="1:15" ht="31.5" customHeight="1">
      <c r="A182" s="8">
        <v>178</v>
      </c>
      <c r="B182" s="8" t="s">
        <v>538</v>
      </c>
      <c r="C182" s="8" t="s">
        <v>160</v>
      </c>
      <c r="D182" s="9" t="s">
        <v>132</v>
      </c>
      <c r="E182" s="8" t="s">
        <v>283</v>
      </c>
      <c r="F182" s="8"/>
      <c r="G182" s="13"/>
      <c r="H182" s="11">
        <v>2013</v>
      </c>
      <c r="I182" s="20" t="s">
        <v>647</v>
      </c>
      <c r="J182" s="12" t="s">
        <v>646</v>
      </c>
      <c r="K182" s="13" t="s">
        <v>634</v>
      </c>
      <c r="L182">
        <v>3</v>
      </c>
      <c r="M182" t="str">
        <f t="shared" si="17"/>
        <v>1103</v>
      </c>
      <c r="N182" s="26" t="e">
        <f t="shared" si="16"/>
        <v>#NAME?</v>
      </c>
      <c r="O182">
        <f t="shared" si="14"/>
        <v>11</v>
      </c>
    </row>
    <row r="183" spans="1:15" ht="31.5" customHeight="1">
      <c r="A183" s="8">
        <v>179</v>
      </c>
      <c r="B183" s="8" t="s">
        <v>539</v>
      </c>
      <c r="C183" s="8" t="s">
        <v>160</v>
      </c>
      <c r="D183" s="9" t="s">
        <v>133</v>
      </c>
      <c r="E183" s="8" t="s">
        <v>283</v>
      </c>
      <c r="F183" s="8"/>
      <c r="G183" s="13"/>
      <c r="H183" s="11">
        <v>2013</v>
      </c>
      <c r="I183" s="8" t="s">
        <v>188</v>
      </c>
      <c r="J183" s="12" t="s">
        <v>276</v>
      </c>
      <c r="K183" s="13"/>
      <c r="L183">
        <v>4</v>
      </c>
      <c r="M183" t="str">
        <f t="shared" si="17"/>
        <v>1104</v>
      </c>
      <c r="N183" s="26" t="e">
        <f t="shared" si="16"/>
        <v>#NAME?</v>
      </c>
      <c r="O183">
        <f t="shared" si="14"/>
        <v>11</v>
      </c>
    </row>
    <row r="184" spans="1:15" ht="31.5" customHeight="1">
      <c r="A184" s="8">
        <v>180</v>
      </c>
      <c r="B184" s="8" t="s">
        <v>540</v>
      </c>
      <c r="C184" s="8" t="s">
        <v>160</v>
      </c>
      <c r="D184" s="9" t="s">
        <v>134</v>
      </c>
      <c r="E184" s="8" t="s">
        <v>283</v>
      </c>
      <c r="F184" s="8"/>
      <c r="G184" s="13"/>
      <c r="H184" s="11">
        <v>2013</v>
      </c>
      <c r="I184" s="8" t="s">
        <v>164</v>
      </c>
      <c r="J184" s="12" t="s">
        <v>277</v>
      </c>
      <c r="K184" s="13"/>
      <c r="L184">
        <v>5</v>
      </c>
      <c r="M184" t="str">
        <f t="shared" si="17"/>
        <v>1105</v>
      </c>
      <c r="N184" s="26" t="e">
        <f t="shared" si="16"/>
        <v>#NAME?</v>
      </c>
      <c r="O184">
        <f t="shared" si="14"/>
        <v>12</v>
      </c>
    </row>
    <row r="185" spans="1:15" ht="31.5" customHeight="1">
      <c r="A185" s="8">
        <v>181</v>
      </c>
      <c r="B185" s="8" t="s">
        <v>541</v>
      </c>
      <c r="C185" s="8" t="s">
        <v>160</v>
      </c>
      <c r="D185" s="9" t="s">
        <v>135</v>
      </c>
      <c r="E185" s="8" t="s">
        <v>283</v>
      </c>
      <c r="F185" s="8"/>
      <c r="G185" s="13"/>
      <c r="H185" s="11">
        <v>2013</v>
      </c>
      <c r="I185" s="8" t="s">
        <v>648</v>
      </c>
      <c r="J185" s="12" t="s">
        <v>649</v>
      </c>
      <c r="K185" s="13"/>
      <c r="L185">
        <v>6</v>
      </c>
      <c r="M185" t="str">
        <f t="shared" si="17"/>
        <v>1106</v>
      </c>
      <c r="N185" s="26" t="e">
        <f t="shared" si="16"/>
        <v>#NAME?</v>
      </c>
      <c r="O185">
        <f t="shared" si="14"/>
        <v>11</v>
      </c>
    </row>
    <row r="186" spans="1:15" ht="31.5" customHeight="1">
      <c r="A186" s="8">
        <v>182</v>
      </c>
      <c r="B186" s="8" t="s">
        <v>542</v>
      </c>
      <c r="C186" s="8" t="s">
        <v>160</v>
      </c>
      <c r="D186" s="9" t="s">
        <v>136</v>
      </c>
      <c r="E186" s="8" t="s">
        <v>283</v>
      </c>
      <c r="F186" s="8"/>
      <c r="G186" s="13"/>
      <c r="H186" s="11">
        <v>2013</v>
      </c>
      <c r="I186" s="8" t="s">
        <v>172</v>
      </c>
      <c r="J186" s="12" t="s">
        <v>278</v>
      </c>
      <c r="K186" s="13"/>
      <c r="L186">
        <v>7</v>
      </c>
      <c r="M186" t="str">
        <f t="shared" si="17"/>
        <v>1107</v>
      </c>
      <c r="N186" s="26" t="e">
        <f t="shared" si="16"/>
        <v>#NAME?</v>
      </c>
      <c r="O186">
        <f t="shared" si="14"/>
        <v>12</v>
      </c>
    </row>
    <row r="187" spans="1:15" ht="31.5" customHeight="1">
      <c r="A187" s="8">
        <v>183</v>
      </c>
      <c r="B187" s="8" t="s">
        <v>543</v>
      </c>
      <c r="C187" s="8" t="s">
        <v>160</v>
      </c>
      <c r="D187" s="9" t="s">
        <v>137</v>
      </c>
      <c r="E187" s="8" t="s">
        <v>283</v>
      </c>
      <c r="F187" s="8"/>
      <c r="G187" s="13"/>
      <c r="H187" s="11">
        <v>2013</v>
      </c>
      <c r="I187" s="8" t="s">
        <v>185</v>
      </c>
      <c r="J187" s="12"/>
      <c r="K187" s="13"/>
      <c r="L187">
        <v>8</v>
      </c>
      <c r="M187" t="str">
        <f t="shared" si="17"/>
        <v>1108</v>
      </c>
      <c r="N187" s="26" t="e">
        <f t="shared" si="16"/>
        <v>#NAME?</v>
      </c>
      <c r="O187">
        <f t="shared" si="14"/>
        <v>14</v>
      </c>
    </row>
    <row r="188" spans="1:15" ht="31.5" customHeight="1">
      <c r="A188" s="8">
        <v>184</v>
      </c>
      <c r="B188" s="8" t="s">
        <v>544</v>
      </c>
      <c r="C188" s="8" t="s">
        <v>160</v>
      </c>
      <c r="D188" s="9" t="s">
        <v>138</v>
      </c>
      <c r="E188" s="8" t="s">
        <v>283</v>
      </c>
      <c r="F188" s="8"/>
      <c r="G188" s="13"/>
      <c r="H188" s="11">
        <v>2013</v>
      </c>
      <c r="I188" s="20" t="s">
        <v>608</v>
      </c>
      <c r="J188" s="12" t="s">
        <v>279</v>
      </c>
      <c r="K188" s="13"/>
      <c r="L188">
        <v>9</v>
      </c>
      <c r="M188" t="str">
        <f t="shared" si="17"/>
        <v>1109</v>
      </c>
      <c r="N188" s="26" t="e">
        <f t="shared" si="16"/>
        <v>#NAME?</v>
      </c>
      <c r="O188">
        <f t="shared" si="14"/>
        <v>12</v>
      </c>
    </row>
    <row r="189" spans="1:15" ht="31.5" customHeight="1">
      <c r="A189" s="8">
        <v>185</v>
      </c>
      <c r="B189" s="8" t="s">
        <v>545</v>
      </c>
      <c r="C189" s="8" t="s">
        <v>160</v>
      </c>
      <c r="D189" s="9" t="s">
        <v>139</v>
      </c>
      <c r="E189" s="8" t="s">
        <v>283</v>
      </c>
      <c r="F189" s="8"/>
      <c r="G189" s="13"/>
      <c r="H189" s="11">
        <v>2013</v>
      </c>
      <c r="I189" s="8" t="s">
        <v>171</v>
      </c>
      <c r="J189" s="12" t="s">
        <v>229</v>
      </c>
      <c r="K189" s="13"/>
      <c r="L189">
        <v>10</v>
      </c>
      <c r="M189" t="str">
        <f t="shared" si="17"/>
        <v>1110</v>
      </c>
      <c r="N189" s="26" t="e">
        <f t="shared" si="16"/>
        <v>#NAME?</v>
      </c>
      <c r="O189">
        <f t="shared" si="14"/>
        <v>14</v>
      </c>
    </row>
    <row r="190" spans="1:15" ht="31.5" customHeight="1">
      <c r="A190" s="8">
        <v>186</v>
      </c>
      <c r="B190" s="8" t="s">
        <v>546</v>
      </c>
      <c r="C190" s="8" t="s">
        <v>160</v>
      </c>
      <c r="D190" s="9" t="s">
        <v>140</v>
      </c>
      <c r="E190" s="8" t="s">
        <v>283</v>
      </c>
      <c r="F190" s="8"/>
      <c r="G190" s="13"/>
      <c r="H190" s="11">
        <v>2013</v>
      </c>
      <c r="I190" s="8" t="s">
        <v>173</v>
      </c>
      <c r="J190" s="12"/>
      <c r="K190" s="13"/>
      <c r="L190">
        <v>11</v>
      </c>
      <c r="M190" t="str">
        <f t="shared" si="17"/>
        <v>1111</v>
      </c>
      <c r="N190" s="26" t="e">
        <f t="shared" si="16"/>
        <v>#NAME?</v>
      </c>
      <c r="O190">
        <f t="shared" si="14"/>
        <v>12</v>
      </c>
    </row>
    <row r="191" spans="1:15" ht="31.5" customHeight="1">
      <c r="A191" s="8">
        <v>187</v>
      </c>
      <c r="B191" s="8" t="s">
        <v>547</v>
      </c>
      <c r="C191" s="8" t="s">
        <v>160</v>
      </c>
      <c r="D191" s="9" t="s">
        <v>141</v>
      </c>
      <c r="E191" s="8" t="s">
        <v>283</v>
      </c>
      <c r="F191" s="8"/>
      <c r="G191" s="13"/>
      <c r="H191" s="11">
        <v>2013</v>
      </c>
      <c r="I191" s="8" t="s">
        <v>189</v>
      </c>
      <c r="J191" s="12" t="s">
        <v>277</v>
      </c>
      <c r="K191" s="13"/>
      <c r="L191">
        <v>12</v>
      </c>
      <c r="M191" t="str">
        <f t="shared" si="17"/>
        <v>1112</v>
      </c>
      <c r="N191" s="26" t="e">
        <f t="shared" si="16"/>
        <v>#NAME?</v>
      </c>
      <c r="O191">
        <f t="shared" si="14"/>
        <v>11</v>
      </c>
    </row>
    <row r="192" spans="1:15" ht="31.5" customHeight="1">
      <c r="A192" s="8">
        <v>188</v>
      </c>
      <c r="B192" s="8" t="s">
        <v>548</v>
      </c>
      <c r="C192" s="8" t="s">
        <v>160</v>
      </c>
      <c r="D192" s="9" t="s">
        <v>142</v>
      </c>
      <c r="E192" s="8" t="s">
        <v>283</v>
      </c>
      <c r="F192" s="8"/>
      <c r="G192" s="13"/>
      <c r="H192" s="11">
        <v>2013</v>
      </c>
      <c r="I192" s="8" t="s">
        <v>173</v>
      </c>
      <c r="J192" s="12" t="s">
        <v>280</v>
      </c>
      <c r="K192" s="13"/>
      <c r="L192">
        <v>13</v>
      </c>
      <c r="M192" t="str">
        <f t="shared" si="17"/>
        <v>1113</v>
      </c>
      <c r="N192" s="26" t="e">
        <f t="shared" si="16"/>
        <v>#NAME?</v>
      </c>
      <c r="O192">
        <f t="shared" si="14"/>
        <v>9</v>
      </c>
    </row>
    <row r="193" spans="1:15" ht="31.5" customHeight="1">
      <c r="A193" s="8">
        <v>189</v>
      </c>
      <c r="B193" s="8" t="s">
        <v>549</v>
      </c>
      <c r="C193" s="8" t="s">
        <v>160</v>
      </c>
      <c r="D193" s="9" t="s">
        <v>143</v>
      </c>
      <c r="E193" s="8" t="s">
        <v>283</v>
      </c>
      <c r="F193" s="8"/>
      <c r="G193" s="13"/>
      <c r="H193" s="11">
        <v>2013</v>
      </c>
      <c r="I193" s="8" t="s">
        <v>650</v>
      </c>
      <c r="J193" s="12" t="s">
        <v>651</v>
      </c>
      <c r="K193" s="13"/>
      <c r="L193">
        <v>14</v>
      </c>
      <c r="M193" t="str">
        <f t="shared" si="17"/>
        <v>1114</v>
      </c>
      <c r="N193" s="26" t="e">
        <f t="shared" si="16"/>
        <v>#NAME?</v>
      </c>
      <c r="O193">
        <f t="shared" si="14"/>
        <v>10</v>
      </c>
    </row>
    <row r="194" spans="1:15" ht="31.5" customHeight="1">
      <c r="A194" s="8">
        <v>190</v>
      </c>
      <c r="B194" s="8" t="s">
        <v>614</v>
      </c>
      <c r="C194" s="8" t="s">
        <v>160</v>
      </c>
      <c r="D194" s="9" t="s">
        <v>144</v>
      </c>
      <c r="E194" s="8" t="s">
        <v>283</v>
      </c>
      <c r="F194" s="8"/>
      <c r="G194" s="13"/>
      <c r="H194" s="11">
        <v>2013</v>
      </c>
      <c r="I194" s="8" t="s">
        <v>650</v>
      </c>
      <c r="J194" s="12" t="s">
        <v>652</v>
      </c>
      <c r="K194" s="13"/>
      <c r="L194">
        <v>15</v>
      </c>
      <c r="M194" t="str">
        <f t="shared" si="17"/>
        <v>1115</v>
      </c>
      <c r="N194" s="26" t="e">
        <f t="shared" si="16"/>
        <v>#NAME?</v>
      </c>
      <c r="O194">
        <f t="shared" si="14"/>
        <v>11</v>
      </c>
    </row>
    <row r="195" spans="1:15" ht="31.5" customHeight="1">
      <c r="A195" s="8">
        <v>191</v>
      </c>
      <c r="B195" s="8" t="s">
        <v>615</v>
      </c>
      <c r="C195" s="8" t="s">
        <v>160</v>
      </c>
      <c r="D195" s="9" t="s">
        <v>145</v>
      </c>
      <c r="E195" s="8" t="s">
        <v>283</v>
      </c>
      <c r="F195" s="8"/>
      <c r="G195" s="13"/>
      <c r="H195" s="11">
        <v>2013</v>
      </c>
      <c r="I195" s="8" t="s">
        <v>164</v>
      </c>
      <c r="J195" s="12" t="s">
        <v>281</v>
      </c>
      <c r="K195" s="13"/>
      <c r="L195">
        <v>16</v>
      </c>
      <c r="M195" t="str">
        <f t="shared" si="17"/>
        <v>1116</v>
      </c>
      <c r="N195" s="26" t="e">
        <f t="shared" si="16"/>
        <v>#NAME?</v>
      </c>
      <c r="O195">
        <f t="shared" si="14"/>
        <v>9</v>
      </c>
    </row>
    <row r="196" spans="1:15" ht="31.5" customHeight="1">
      <c r="A196" s="8">
        <v>192</v>
      </c>
      <c r="B196" s="8" t="s">
        <v>616</v>
      </c>
      <c r="C196" s="8" t="s">
        <v>160</v>
      </c>
      <c r="D196" s="9" t="s">
        <v>146</v>
      </c>
      <c r="E196" s="8" t="s">
        <v>283</v>
      </c>
      <c r="F196" s="8"/>
      <c r="G196" s="13"/>
      <c r="H196" s="11">
        <v>2013</v>
      </c>
      <c r="I196" s="8" t="s">
        <v>167</v>
      </c>
      <c r="J196" s="12" t="s">
        <v>258</v>
      </c>
      <c r="K196" s="13"/>
      <c r="L196">
        <v>17</v>
      </c>
      <c r="M196" t="str">
        <f t="shared" si="17"/>
        <v>1117</v>
      </c>
      <c r="N196" s="26" t="e">
        <f t="shared" si="16"/>
        <v>#NAME?</v>
      </c>
      <c r="O196">
        <f t="shared" si="14"/>
        <v>11</v>
      </c>
    </row>
    <row r="197" spans="1:15" ht="31.5" customHeight="1">
      <c r="A197" s="8">
        <v>193</v>
      </c>
      <c r="B197" s="8" t="s">
        <v>617</v>
      </c>
      <c r="C197" s="8" t="s">
        <v>160</v>
      </c>
      <c r="D197" s="9" t="s">
        <v>147</v>
      </c>
      <c r="E197" s="8" t="s">
        <v>283</v>
      </c>
      <c r="F197" s="8"/>
      <c r="G197" s="13"/>
      <c r="H197" s="11">
        <v>2013</v>
      </c>
      <c r="I197" s="8" t="s">
        <v>165</v>
      </c>
      <c r="J197" s="12"/>
      <c r="K197" s="13"/>
      <c r="L197">
        <v>18</v>
      </c>
      <c r="M197" t="str">
        <f t="shared" si="17"/>
        <v>1118</v>
      </c>
      <c r="N197" s="26" t="e">
        <f t="shared" si="16"/>
        <v>#NAME?</v>
      </c>
      <c r="O197">
        <f t="shared" si="14"/>
        <v>13</v>
      </c>
    </row>
    <row r="198" spans="1:15" ht="31.5" customHeight="1">
      <c r="A198" s="8">
        <v>194</v>
      </c>
      <c r="B198" s="8" t="s">
        <v>618</v>
      </c>
      <c r="C198" s="8" t="s">
        <v>160</v>
      </c>
      <c r="D198" s="9" t="s">
        <v>148</v>
      </c>
      <c r="E198" s="8" t="s">
        <v>283</v>
      </c>
      <c r="F198" s="8"/>
      <c r="G198" s="13"/>
      <c r="H198" s="11">
        <v>2013</v>
      </c>
      <c r="I198" s="8" t="s">
        <v>165</v>
      </c>
      <c r="J198" s="12"/>
      <c r="K198" s="13"/>
      <c r="L198">
        <v>19</v>
      </c>
      <c r="M198" t="str">
        <f t="shared" si="17"/>
        <v>1119</v>
      </c>
      <c r="N198" s="26" t="e">
        <f t="shared" si="16"/>
        <v>#NAME?</v>
      </c>
      <c r="O198">
        <f t="shared" si="14"/>
        <v>15</v>
      </c>
    </row>
    <row r="199" spans="1:15" ht="31.5" customHeight="1">
      <c r="A199" s="8">
        <v>195</v>
      </c>
      <c r="B199" s="8" t="s">
        <v>619</v>
      </c>
      <c r="C199" s="8" t="s">
        <v>160</v>
      </c>
      <c r="D199" s="9" t="s">
        <v>149</v>
      </c>
      <c r="E199" s="8" t="s">
        <v>283</v>
      </c>
      <c r="F199" s="8"/>
      <c r="G199" s="13"/>
      <c r="H199" s="11">
        <v>2013</v>
      </c>
      <c r="I199" s="8" t="s">
        <v>173</v>
      </c>
      <c r="J199" s="12" t="s">
        <v>282</v>
      </c>
      <c r="K199" s="13"/>
      <c r="L199">
        <v>20</v>
      </c>
      <c r="M199" t="str">
        <f t="shared" si="17"/>
        <v>1120</v>
      </c>
      <c r="N199" s="26" t="e">
        <f t="shared" si="16"/>
        <v>#NAME?</v>
      </c>
      <c r="O199">
        <f t="shared" si="14"/>
        <v>19</v>
      </c>
    </row>
    <row r="200" spans="1:15" ht="31.5" customHeight="1">
      <c r="A200" s="8">
        <v>196</v>
      </c>
      <c r="B200" s="8" t="s">
        <v>620</v>
      </c>
      <c r="C200" s="8" t="s">
        <v>160</v>
      </c>
      <c r="D200" s="9" t="s">
        <v>150</v>
      </c>
      <c r="E200" s="8" t="s">
        <v>283</v>
      </c>
      <c r="F200" s="8"/>
      <c r="G200" s="13"/>
      <c r="H200" s="11">
        <v>2013</v>
      </c>
      <c r="I200" s="8" t="s">
        <v>169</v>
      </c>
      <c r="J200" s="12"/>
      <c r="K200" s="13"/>
      <c r="L200">
        <v>21</v>
      </c>
      <c r="M200" t="str">
        <f t="shared" si="17"/>
        <v>1121</v>
      </c>
      <c r="N200" s="26" t="e">
        <f t="shared" si="16"/>
        <v>#NAME?</v>
      </c>
      <c r="O200">
        <f t="shared" si="14"/>
        <v>12</v>
      </c>
    </row>
    <row r="201" spans="1:15" ht="31.5" customHeight="1">
      <c r="A201" s="8">
        <v>197</v>
      </c>
      <c r="B201" s="8" t="s">
        <v>621</v>
      </c>
      <c r="C201" s="8" t="s">
        <v>160</v>
      </c>
      <c r="D201" s="9" t="s">
        <v>151</v>
      </c>
      <c r="E201" s="8" t="s">
        <v>283</v>
      </c>
      <c r="F201" s="8"/>
      <c r="G201" s="13" t="s">
        <v>312</v>
      </c>
      <c r="H201" s="11">
        <v>2013</v>
      </c>
      <c r="I201" s="8" t="s">
        <v>170</v>
      </c>
      <c r="J201" s="12" t="s">
        <v>203</v>
      </c>
      <c r="K201" s="13"/>
      <c r="L201">
        <v>22</v>
      </c>
      <c r="M201" t="str">
        <f t="shared" si="17"/>
        <v>1122</v>
      </c>
      <c r="N201" s="26" t="e">
        <f t="shared" si="16"/>
        <v>#NAME?</v>
      </c>
      <c r="O201">
        <f t="shared" si="14"/>
        <v>12</v>
      </c>
    </row>
    <row r="202" spans="1:15" ht="31.5" customHeight="1">
      <c r="A202" s="8">
        <v>198</v>
      </c>
      <c r="B202" s="8" t="s">
        <v>622</v>
      </c>
      <c r="C202" s="8" t="s">
        <v>160</v>
      </c>
      <c r="D202" s="9" t="s">
        <v>315</v>
      </c>
      <c r="E202" s="8" t="s">
        <v>283</v>
      </c>
      <c r="F202" s="8"/>
      <c r="G202" s="20"/>
      <c r="H202" s="11">
        <v>2013</v>
      </c>
      <c r="I202" s="8" t="s">
        <v>164</v>
      </c>
      <c r="J202" s="9"/>
      <c r="K202" s="13"/>
      <c r="L202">
        <v>23</v>
      </c>
      <c r="M202" t="str">
        <f t="shared" si="17"/>
        <v>1123</v>
      </c>
      <c r="N202" s="26" t="e">
        <f t="shared" si="16"/>
        <v>#NAME?</v>
      </c>
      <c r="O202">
        <f t="shared" si="14"/>
        <v>17</v>
      </c>
    </row>
  </sheetData>
  <sheetProtection/>
  <autoFilter ref="A4:P202"/>
  <mergeCells count="2">
    <mergeCell ref="A1:K1"/>
    <mergeCell ref="A2:K2"/>
  </mergeCells>
  <printOptions/>
  <pageMargins left="1.023622047244094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28125" style="2" bestFit="1" customWidth="1"/>
    <col min="2" max="2" width="11.00390625" style="2" customWidth="1"/>
    <col min="3" max="3" width="7.140625" style="2" bestFit="1" customWidth="1"/>
    <col min="4" max="4" width="31.7109375" style="0" customWidth="1"/>
    <col min="5" max="5" width="17.7109375" style="2" customWidth="1"/>
    <col min="6" max="6" width="49.57421875" style="0" customWidth="1"/>
    <col min="7" max="7" width="10.421875" style="0" customWidth="1"/>
  </cols>
  <sheetData>
    <row r="1" spans="1:7" s="24" customFormat="1" ht="18.75">
      <c r="A1" s="33" t="s">
        <v>675</v>
      </c>
      <c r="B1" s="33"/>
      <c r="C1" s="33"/>
      <c r="D1" s="33"/>
      <c r="E1" s="33"/>
      <c r="F1" s="33"/>
      <c r="G1" s="33"/>
    </row>
    <row r="2" spans="1:7" ht="21">
      <c r="A2" s="34" t="s">
        <v>595</v>
      </c>
      <c r="B2" s="34"/>
      <c r="C2" s="34"/>
      <c r="D2" s="34"/>
      <c r="E2" s="34"/>
      <c r="F2" s="34"/>
      <c r="G2" s="34"/>
    </row>
    <row r="3" spans="1:7" ht="11.25" customHeight="1">
      <c r="A3" s="25"/>
      <c r="B3" s="25"/>
      <c r="C3" s="25"/>
      <c r="D3" s="25"/>
      <c r="E3" s="25"/>
      <c r="F3" s="25"/>
      <c r="G3" s="25"/>
    </row>
    <row r="4" spans="1:7" ht="24.75" customHeight="1">
      <c r="A4" s="5" t="s">
        <v>0</v>
      </c>
      <c r="B4" s="5" t="s">
        <v>9</v>
      </c>
      <c r="C4" s="5" t="s">
        <v>1</v>
      </c>
      <c r="D4" s="5" t="s">
        <v>330</v>
      </c>
      <c r="E4" s="5" t="s">
        <v>331</v>
      </c>
      <c r="F4" s="5" t="s">
        <v>332</v>
      </c>
      <c r="G4" s="5" t="s">
        <v>8</v>
      </c>
    </row>
    <row r="5" spans="1:7" ht="31.5" customHeight="1">
      <c r="A5" s="8">
        <v>1</v>
      </c>
      <c r="B5" s="8" t="s">
        <v>333</v>
      </c>
      <c r="C5" s="8" t="s">
        <v>334</v>
      </c>
      <c r="D5" s="9" t="s">
        <v>355</v>
      </c>
      <c r="E5" s="8" t="s">
        <v>335</v>
      </c>
      <c r="F5" s="9" t="s">
        <v>356</v>
      </c>
      <c r="G5" s="23"/>
    </row>
    <row r="6" spans="1:7" ht="31.5" customHeight="1">
      <c r="A6" s="8">
        <v>2</v>
      </c>
      <c r="B6" s="8" t="s">
        <v>336</v>
      </c>
      <c r="C6" s="8" t="s">
        <v>334</v>
      </c>
      <c r="D6" s="9" t="s">
        <v>337</v>
      </c>
      <c r="E6" s="8" t="s">
        <v>338</v>
      </c>
      <c r="F6" s="9" t="s">
        <v>339</v>
      </c>
      <c r="G6" s="23"/>
    </row>
    <row r="7" spans="1:7" ht="31.5" customHeight="1">
      <c r="A7" s="8">
        <v>3</v>
      </c>
      <c r="B7" s="8" t="s">
        <v>340</v>
      </c>
      <c r="C7" s="8" t="s">
        <v>334</v>
      </c>
      <c r="D7" s="9" t="s">
        <v>341</v>
      </c>
      <c r="E7" s="8" t="s">
        <v>335</v>
      </c>
      <c r="F7" s="9" t="s">
        <v>342</v>
      </c>
      <c r="G7" s="23"/>
    </row>
    <row r="8" spans="1:7" ht="31.5" customHeight="1">
      <c r="A8" s="8">
        <v>4</v>
      </c>
      <c r="B8" s="8" t="s">
        <v>343</v>
      </c>
      <c r="C8" s="8" t="s">
        <v>334</v>
      </c>
      <c r="D8" s="9" t="s">
        <v>344</v>
      </c>
      <c r="E8" s="8" t="s">
        <v>345</v>
      </c>
      <c r="F8" s="9" t="s">
        <v>346</v>
      </c>
      <c r="G8" s="23"/>
    </row>
    <row r="9" spans="1:7" ht="31.5" customHeight="1">
      <c r="A9" s="8">
        <v>5</v>
      </c>
      <c r="B9" s="8" t="s">
        <v>347</v>
      </c>
      <c r="C9" s="8" t="s">
        <v>334</v>
      </c>
      <c r="D9" s="9" t="s">
        <v>348</v>
      </c>
      <c r="E9" s="8" t="s">
        <v>349</v>
      </c>
      <c r="F9" s="9" t="s">
        <v>350</v>
      </c>
      <c r="G9" s="23"/>
    </row>
    <row r="10" spans="1:7" ht="31.5" customHeight="1">
      <c r="A10" s="8">
        <v>6</v>
      </c>
      <c r="B10" s="8" t="s">
        <v>351</v>
      </c>
      <c r="C10" s="8" t="s">
        <v>334</v>
      </c>
      <c r="D10" s="9" t="s">
        <v>352</v>
      </c>
      <c r="E10" s="8" t="s">
        <v>353</v>
      </c>
      <c r="F10" s="9" t="s">
        <v>354</v>
      </c>
      <c r="G10" s="23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冯增健/标准管理处/科技与标准管理部/cnca/aqsiq</dc:creator>
  <cp:keywords/>
  <dc:description/>
  <cp:lastModifiedBy>冯增健/标准管理处/科技与标准管理部/cnca/aqsiq</cp:lastModifiedBy>
  <cp:lastPrinted>2012-04-18T06:14:42Z</cp:lastPrinted>
  <dcterms:created xsi:type="dcterms:W3CDTF">2012-03-26T06:31:24Z</dcterms:created>
  <dcterms:modified xsi:type="dcterms:W3CDTF">2012-04-20T01:56:05Z</dcterms:modified>
  <cp:category/>
  <cp:version/>
  <cp:contentType/>
  <cp:contentStatus/>
</cp:coreProperties>
</file>